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P:\PROPUESTAS Y PROYECTOS CONSULTORIA\1. En Ejecución\Convenio BID - Fortalecimiento Etapa Temprana\TDR\2.2. Componente 2 - Fase II\"/>
    </mc:Choice>
  </mc:AlternateContent>
  <xr:revisionPtr revIDLastSave="0" documentId="8_{78071774-6B2C-4F12-871D-1F6E6CBAD253}" xr6:coauthVersionLast="44" xr6:coauthVersionMax="44" xr10:uidLastSave="{00000000-0000-0000-0000-000000000000}"/>
  <workbookProtection workbookPassword="E734" lockStructure="1"/>
  <bookViews>
    <workbookView xWindow="-120" yWindow="-120" windowWidth="20730" windowHeight="11160" xr2:uid="{00000000-000D-0000-FFFF-FFFF00000000}"/>
  </bookViews>
  <sheets>
    <sheet name="Cuestionario de Autodiagnóstic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7" i="1" l="1"/>
  <c r="B36" i="1" s="1"/>
  <c r="D34" i="1"/>
  <c r="B33" i="1" s="1"/>
  <c r="D113" i="1"/>
  <c r="D114" i="1"/>
  <c r="D72" i="1"/>
  <c r="D54" i="1"/>
  <c r="B54" i="1" s="1"/>
  <c r="F33" i="1" l="1"/>
  <c r="A33" i="1" s="1"/>
  <c r="B110" i="1"/>
  <c r="L36" i="1"/>
  <c r="L33" i="1"/>
  <c r="L113" i="1"/>
  <c r="L48" i="1"/>
  <c r="L45" i="1"/>
  <c r="L67" i="1"/>
  <c r="L60" i="1"/>
  <c r="L57" i="1"/>
  <c r="L51" i="1"/>
  <c r="L42" i="1"/>
  <c r="L39" i="1"/>
  <c r="D108" i="1" l="1"/>
  <c r="D107" i="1"/>
  <c r="D106" i="1"/>
  <c r="D104" i="1"/>
  <c r="D103" i="1"/>
  <c r="D102" i="1"/>
  <c r="D100" i="1"/>
  <c r="D99" i="1"/>
  <c r="D98" i="1"/>
  <c r="D96" i="1"/>
  <c r="D95" i="1"/>
  <c r="D94" i="1"/>
  <c r="D92" i="1"/>
  <c r="D91" i="1"/>
  <c r="D90" i="1"/>
  <c r="D88" i="1"/>
  <c r="D87" i="1"/>
  <c r="D86" i="1"/>
  <c r="D83" i="1"/>
  <c r="D84" i="1"/>
  <c r="D79" i="1"/>
  <c r="D80" i="1"/>
  <c r="D74" i="1"/>
  <c r="D75" i="1"/>
  <c r="D76" i="1"/>
  <c r="D78" i="1"/>
  <c r="D82" i="1"/>
  <c r="D68" i="1"/>
  <c r="D70" i="1"/>
  <c r="D71" i="1"/>
  <c r="D42" i="1"/>
  <c r="D43" i="1"/>
  <c r="D45" i="1"/>
  <c r="D46" i="1"/>
  <c r="D48" i="1"/>
  <c r="D49" i="1"/>
  <c r="D51" i="1"/>
  <c r="D52" i="1"/>
  <c r="D57" i="1"/>
  <c r="D58" i="1"/>
  <c r="D60" i="1"/>
  <c r="D61" i="1"/>
  <c r="D63" i="1"/>
  <c r="D64" i="1"/>
  <c r="D65" i="1"/>
  <c r="D67" i="1"/>
  <c r="D40" i="1"/>
  <c r="D39" i="1"/>
  <c r="B57" i="1" l="1"/>
  <c r="F54" i="1" s="1"/>
  <c r="A54" i="1" s="1"/>
  <c r="B51" i="1"/>
  <c r="F51" i="1" s="1"/>
  <c r="A51" i="1" s="1"/>
  <c r="B48" i="1"/>
  <c r="B42" i="1"/>
  <c r="B74" i="1"/>
  <c r="B106" i="1"/>
  <c r="B90" i="1"/>
  <c r="B86" i="1"/>
  <c r="B82" i="1"/>
  <c r="B78" i="1"/>
  <c r="B70" i="1"/>
  <c r="B94" i="1"/>
  <c r="B102" i="1"/>
  <c r="L102" i="1" s="1"/>
  <c r="B63" i="1"/>
  <c r="B67" i="1"/>
  <c r="B45" i="1"/>
  <c r="B39" i="1"/>
  <c r="B60" i="1"/>
  <c r="B98" i="1"/>
  <c r="F48" i="1" l="1"/>
  <c r="A48" i="1" s="1"/>
  <c r="L98" i="1"/>
  <c r="F98" i="1"/>
  <c r="A98" i="1" s="1"/>
  <c r="L94" i="1"/>
  <c r="F94" i="1"/>
  <c r="A94" i="1" s="1"/>
  <c r="L90" i="1"/>
  <c r="F90" i="1"/>
  <c r="A90" i="1" s="1"/>
  <c r="L86" i="1"/>
  <c r="F86" i="1"/>
  <c r="A86" i="1" s="1"/>
  <c r="L82" i="1"/>
  <c r="F82" i="1"/>
  <c r="A82" i="1" s="1"/>
  <c r="F63" i="1"/>
  <c r="A63" i="1" s="1"/>
  <c r="L78" i="1"/>
  <c r="F78" i="1"/>
  <c r="A78" i="1" s="1"/>
  <c r="F70" i="1"/>
  <c r="A70" i="1" s="1"/>
  <c r="L74" i="1"/>
  <c r="F74" i="1"/>
  <c r="A74" i="1" s="1"/>
  <c r="F102" i="1"/>
  <c r="A102" i="1" s="1"/>
  <c r="F106" i="1"/>
  <c r="A106" i="1" s="1"/>
  <c r="F60" i="1"/>
  <c r="A60" i="1" s="1"/>
  <c r="L63" i="1"/>
  <c r="F67" i="1"/>
  <c r="A67" i="1" s="1"/>
  <c r="L70" i="1"/>
  <c r="F57" i="1"/>
  <c r="A57" i="1" s="1"/>
  <c r="F45" i="1"/>
  <c r="A45" i="1" s="1"/>
  <c r="F42" i="1"/>
  <c r="A42" i="1" s="1"/>
  <c r="F39" i="1"/>
  <c r="A39" i="1" s="1"/>
  <c r="L106" i="1"/>
  <c r="F110" i="1"/>
  <c r="A110" i="1" s="1"/>
  <c r="F36" i="1"/>
  <c r="A36" i="1" s="1"/>
  <c r="B120" i="1" l="1"/>
  <c r="B122" i="1" s="1"/>
  <c r="G121" i="1" l="1"/>
</calcChain>
</file>

<file path=xl/sharedStrings.xml><?xml version="1.0" encoding="utf-8"?>
<sst xmlns="http://schemas.openxmlformats.org/spreadsheetml/2006/main" count="118" uniqueCount="72">
  <si>
    <t>Bajo</t>
  </si>
  <si>
    <t>5.</t>
  </si>
  <si>
    <t>7.</t>
  </si>
  <si>
    <t>8.</t>
  </si>
  <si>
    <t>9.</t>
  </si>
  <si>
    <t>10.</t>
  </si>
  <si>
    <t>11.</t>
  </si>
  <si>
    <t>12.</t>
  </si>
  <si>
    <t>13.</t>
  </si>
  <si>
    <t>14.</t>
  </si>
  <si>
    <t>15.</t>
  </si>
  <si>
    <t>16.</t>
  </si>
  <si>
    <t>17.</t>
  </si>
  <si>
    <t>18.</t>
  </si>
  <si>
    <t>19.</t>
  </si>
  <si>
    <t>20.</t>
  </si>
  <si>
    <t>21.</t>
  </si>
  <si>
    <t>¿Su entidad cuenta con herramientas de análisis financiero para establecer las necesidades de crédito/apalancamiento de las empresas apoyadas?</t>
  </si>
  <si>
    <t>¿En alguna instancia de gobierno corporativo de su entidad se ha considerado la posibilidad de implementar un programa de crédito emprendedor?</t>
  </si>
  <si>
    <t>¿Cuáles considera que son los principales obstáculos internos para implementar un programa de crédito emprendedor en su entidad?</t>
  </si>
  <si>
    <t>¿En qué nivel considera que se encuentra el recurso humano de su entidad, para la implementación de un programa de crédito emprendedor?</t>
  </si>
  <si>
    <t>¿En qué nivel considera que se encuentra la infraestructura tecnológica de su entidad, para la implementación de un programa de crédito emprendedor?</t>
  </si>
  <si>
    <t>¿En qué nivel considera que se encuentra la infraestructura física de su entidad (estaciones de trabajo, equipos, etc), para la implementación de un programa de crédito emprendedor?</t>
  </si>
  <si>
    <t>¿En qué nivel se encuentra su entidad frente a la estructura contable que le permita mantener estados financieros al día para evaluación, control y seguimiento financiero?</t>
  </si>
  <si>
    <t>¿En qué nivel se encuentra su entidad frente a flujos de caja proyectados que permitan establecer y analizar la estructura de fondeo requerida para el cumplimiento de sus objetivos, disminuyendo los riesgos de liquidez que se puedan presentar a corto y mediano plazo?</t>
  </si>
  <si>
    <t>¿En qué nivel se encuentra su entidad frente a estrategias, acciones y pasos a seguir para obtener recursos para la implementación de un programa de crédito emprendedor?</t>
  </si>
  <si>
    <t>¿En qué nivel se encuentra su entidad frente al plan estratégico como guía para el cumplimiento de sus objetivos; el cual debe incluir la misión, visión y objetivos estratégicos, coherentes con la actividad y objeto social para apoyo al emprendimiento?</t>
  </si>
  <si>
    <t>PROGRAMA DE CRÉDITO EMPRENDEDOR PARA ENTIDADES DE APOYO AL EMPRENDIMIENTO</t>
  </si>
  <si>
    <t>FORMULARIO DE AUTODIAGNÓSTICO</t>
  </si>
  <si>
    <t>Nombre de la entidad:</t>
  </si>
  <si>
    <t>NIT:</t>
  </si>
  <si>
    <t>Representante legal:</t>
  </si>
  <si>
    <t>A nivel institucional, ¿su entidad considera que brindar financiamiento directo mejora o mejoraría su portafolio de servicios de apoyo a los emprendedores?</t>
  </si>
  <si>
    <t>¿Actualmente su entidad tiene alguna restricción legal para otorgar crédito?</t>
  </si>
  <si>
    <t>Ciudad:</t>
  </si>
  <si>
    <t>Dirección:</t>
  </si>
  <si>
    <t>Nombre de la persona delegada por la entidad para representarla ante el programa:</t>
  </si>
  <si>
    <t>Cargo:</t>
  </si>
  <si>
    <t>Teléfono de contacto:</t>
  </si>
  <si>
    <t>Correo electrónico:</t>
  </si>
  <si>
    <t>Celular de contacto:</t>
  </si>
  <si>
    <t>Sí</t>
  </si>
  <si>
    <t>No</t>
  </si>
  <si>
    <t>Seleccione sólo una opción</t>
  </si>
  <si>
    <t>¿Su entidad financia o ha financiado emprendimientos?</t>
  </si>
  <si>
    <t>En la actualidad, ¿su entidad está adelantando alguna acción para brindar financiamiento a los emprendedores?</t>
  </si>
  <si>
    <t>Inexistente</t>
  </si>
  <si>
    <t>Óptimo</t>
  </si>
  <si>
    <t>¿El plan estratégico de su entidad considera alguna estrategia para brindar financiamiento a los emprendedores?</t>
  </si>
  <si>
    <t>Explique brevemente:</t>
  </si>
  <si>
    <t>En la actualidad, ¿cuántos emprendimientos reciben apoyo por parte de su entidad?</t>
  </si>
  <si>
    <t xml:space="preserve"> ¿Cuántos emprendimientos ha apoyado su entidad en el último año?</t>
  </si>
  <si>
    <t>¿Su entidad cuenta con algún procedimiento o convenio para conectar a los emprendedores con los fondeadores del mercado?</t>
  </si>
  <si>
    <t>1.</t>
  </si>
  <si>
    <t>2.</t>
  </si>
  <si>
    <t>3.</t>
  </si>
  <si>
    <t>4.</t>
  </si>
  <si>
    <t>6.</t>
  </si>
  <si>
    <t>22.</t>
  </si>
  <si>
    <t>23.</t>
  </si>
  <si>
    <t>Comentario Opcional:</t>
  </si>
  <si>
    <t>Viable</t>
  </si>
  <si>
    <t>No viable</t>
  </si>
  <si>
    <t>¿En qué nivel se encuentra su entidad frente a la implementación de uno o varios de los siguientes sistemas de administración de riesgos: crédito, liquidez, operativo y lavado de activos y financiación del terrorismo?</t>
  </si>
  <si>
    <t>¿En qué nivel se encuentra su entidad frente a la implementación de un Sistema de Gestión de Calidad, en el que estén documentados los procesos de apoyo al emprendimiento?</t>
  </si>
  <si>
    <t>¿En qué nivel se encuentra su entidad frente a proyecciones financieras que permitan orientar a la entidad en su ruta empresarial  general, la ruta empresarial de los emprendedores, la ruta emrpesarial del programa de crédito; y su visión de mediano y largo plazo?</t>
  </si>
  <si>
    <t>¿En qué nivel se encuentra su entidad frente a presupuestos anuales estimados, con plan de monitoreo y evaluación de ejecución?</t>
  </si>
  <si>
    <t>Bajo el entendido que la fase 2 del "Programa de Crédito Emprendedor para Entidades de Apoyo al Emprendimiento"  consiste en la realización de un diagnóstico a profundidad como requisito para acceder a la fase 3 la cual consiste en la implementación de un piloto de crédito emprendedor; si su entidad resulta seleccionada para la ejecución de la fase 3, en caso de requerirse ¿qué tan viable considera la posterior realización de reformas estatutarias para la adopción permanente del programa de crédito emprendedor?</t>
  </si>
  <si>
    <t>Haga un comentario por cada riesgo:</t>
  </si>
  <si>
    <t>Comente y opcional pase a la pregunta 9:</t>
  </si>
  <si>
    <t>Pregunta sin responder</t>
  </si>
  <si>
    <t>Respuesta incompleta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</si>
</sst>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4"/>
      <name val="Calibri"/>
      <family val="2"/>
      <scheme val="minor"/>
    </font>
  </fonts>
  <fills count="2">
    <fill>
      <patternFill patternType="none"/>
    </fill>
    <fill>
      <patternFill patternType="gray125"/>
    </fill>
  </fills>
  <borders count="7">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top/>
      <bottom/>
      <diagonal/>
    </border>
  </borders>
  <cellStyleXfs count="2">
    <xf numFmtId="0" fontId="0" fillId="0" borderId="0"/>
    <xf numFmtId="164" fontId="1" fillId="0" borderId="0" applyFont="0" applyFill="0" applyBorder="0" applyAlignment="0" applyProtection="0"/>
  </cellStyleXfs>
  <cellXfs count="52">
    <xf numFmtId="0" fontId="0" fillId="0" borderId="0" xfId="0"/>
    <xf numFmtId="0" fontId="0" fillId="0" borderId="0" xfId="0" applyAlignment="1">
      <alignment vertical="center"/>
    </xf>
    <xf numFmtId="0" fontId="0" fillId="0" borderId="0" xfId="0" applyAlignment="1"/>
    <xf numFmtId="3" fontId="0" fillId="0" borderId="0" xfId="1" applyNumberFormat="1" applyFont="1" applyAlignment="1">
      <alignment horizontal="center"/>
    </xf>
    <xf numFmtId="0" fontId="0" fillId="0" borderId="0" xfId="0" applyAlignment="1">
      <alignment horizontal="center"/>
    </xf>
    <xf numFmtId="0" fontId="2" fillId="0" borderId="0" xfId="0" applyFont="1" applyAlignment="1">
      <alignment horizontal="left"/>
    </xf>
    <xf numFmtId="0" fontId="0" fillId="0" borderId="2" xfId="0" applyBorder="1"/>
    <xf numFmtId="0" fontId="0" fillId="0" borderId="2" xfId="0" applyBorder="1" applyAlignment="1">
      <alignment vertical="center"/>
    </xf>
    <xf numFmtId="0" fontId="0" fillId="0" borderId="0" xfId="0" applyBorder="1"/>
    <xf numFmtId="0" fontId="0" fillId="0" borderId="0" xfId="0" applyBorder="1" applyAlignment="1">
      <alignment vertical="center"/>
    </xf>
    <xf numFmtId="0" fontId="0" fillId="0" borderId="0" xfId="0" applyBorder="1" applyAlignment="1"/>
    <xf numFmtId="0" fontId="0" fillId="0" borderId="2" xfId="0" applyBorder="1" applyAlignment="1"/>
    <xf numFmtId="0" fontId="2" fillId="0" borderId="0" xfId="0" applyFont="1" applyAlignment="1">
      <alignment vertical="center"/>
    </xf>
    <xf numFmtId="0" fontId="0" fillId="0" borderId="0" xfId="0" applyProtection="1">
      <protection locked="0"/>
    </xf>
    <xf numFmtId="0" fontId="0" fillId="0" borderId="0" xfId="0" applyAlignment="1" applyProtection="1">
      <alignment horizontal="left"/>
    </xf>
    <xf numFmtId="0" fontId="2" fillId="0" borderId="0" xfId="0" applyFont="1" applyAlignment="1">
      <alignment horizontal="left"/>
    </xf>
    <xf numFmtId="0" fontId="2" fillId="0" borderId="0" xfId="0" applyFont="1" applyAlignment="1">
      <alignment horizontal="left"/>
    </xf>
    <xf numFmtId="0" fontId="0" fillId="0" borderId="0" xfId="0" applyProtection="1"/>
    <xf numFmtId="0" fontId="0" fillId="0" borderId="0" xfId="0" applyAlignment="1" applyProtection="1">
      <alignment vertical="center"/>
    </xf>
    <xf numFmtId="0" fontId="2" fillId="0" borderId="0" xfId="0" applyFont="1" applyAlignment="1" applyProtection="1">
      <alignment vertical="center"/>
    </xf>
    <xf numFmtId="0" fontId="2" fillId="0" borderId="0" xfId="0" applyFont="1" applyAlignment="1" applyProtection="1">
      <alignment horizontal="left"/>
    </xf>
    <xf numFmtId="0" fontId="2" fillId="0" borderId="0" xfId="0" applyFont="1" applyAlignment="1" applyProtection="1">
      <alignment horizontal="center" vertical="center"/>
    </xf>
    <xf numFmtId="0" fontId="2" fillId="0" borderId="6" xfId="0" applyFont="1" applyBorder="1" applyAlignment="1" applyProtection="1">
      <alignment horizontal="center" vertical="center"/>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2" fillId="0" borderId="0" xfId="0" applyFont="1" applyBorder="1" applyAlignment="1" applyProtection="1">
      <alignment vertical="center"/>
    </xf>
    <xf numFmtId="3" fontId="0" fillId="0" borderId="0" xfId="1" applyNumberFormat="1" applyFont="1" applyAlignment="1" applyProtection="1">
      <alignment horizontal="center"/>
    </xf>
    <xf numFmtId="0" fontId="0" fillId="0" borderId="0" xfId="0" applyAlignment="1" applyProtection="1">
      <alignment horizontal="center"/>
    </xf>
    <xf numFmtId="0" fontId="0" fillId="0" borderId="0" xfId="0" applyAlignment="1" applyProtection="1"/>
    <xf numFmtId="0" fontId="2" fillId="0" borderId="0" xfId="0" applyFont="1" applyAlignment="1" applyProtection="1">
      <alignment vertical="center" wrapText="1"/>
    </xf>
    <xf numFmtId="0" fontId="0" fillId="0" borderId="0" xfId="0" applyAlignment="1" applyProtection="1">
      <alignment horizont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2" fillId="0" borderId="0" xfId="0" applyFont="1" applyAlignment="1">
      <alignment horizontal="center" vertical="center" wrapText="1"/>
    </xf>
    <xf numFmtId="0" fontId="0" fillId="0" borderId="0" xfId="0" applyAlignment="1" applyProtection="1">
      <alignment horizont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left" vertical="center" wrapText="1"/>
    </xf>
    <xf numFmtId="0" fontId="2" fillId="0" borderId="2" xfId="0" applyFont="1" applyBorder="1" applyAlignment="1">
      <alignment horizontal="left" vertical="center" wrapText="1"/>
    </xf>
    <xf numFmtId="0" fontId="0" fillId="0" borderId="0" xfId="0" applyAlignment="1" applyProtection="1">
      <alignment horizontal="left" vertical="center"/>
      <protection locked="0"/>
    </xf>
    <xf numFmtId="0" fontId="3" fillId="0" borderId="0" xfId="0" applyFont="1" applyAlignment="1">
      <alignment horizontal="center" vertical="center" wrapText="1"/>
    </xf>
    <xf numFmtId="0" fontId="0" fillId="0" borderId="0" xfId="0" applyFill="1" applyAlignment="1" applyProtection="1">
      <alignment horizontal="left" vertical="center"/>
      <protection locked="0"/>
    </xf>
    <xf numFmtId="0" fontId="2" fillId="0" borderId="0" xfId="0" applyFont="1" applyAlignment="1">
      <alignment horizontal="left"/>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3" fontId="2" fillId="0" borderId="6" xfId="0" applyNumberFormat="1" applyFont="1" applyBorder="1" applyAlignment="1">
      <alignment horizontal="center" vertical="center"/>
    </xf>
    <xf numFmtId="0" fontId="4" fillId="0" borderId="0" xfId="0" applyFont="1" applyAlignment="1" applyProtection="1">
      <alignment horizontal="center" vertical="center"/>
    </xf>
    <xf numFmtId="3" fontId="2" fillId="0" borderId="0" xfId="0" applyNumberFormat="1" applyFont="1" applyBorder="1" applyAlignment="1">
      <alignment horizontal="center" vertical="center"/>
    </xf>
    <xf numFmtId="0" fontId="2" fillId="0" borderId="0" xfId="0" applyFont="1" applyFill="1" applyBorder="1" applyAlignment="1" applyProtection="1">
      <alignment horizontal="center" vertical="center"/>
    </xf>
    <xf numFmtId="0" fontId="0" fillId="0" borderId="1" xfId="0" applyBorder="1" applyAlignment="1" applyProtection="1">
      <alignment horizontal="center"/>
      <protection locked="0"/>
    </xf>
  </cellXfs>
  <cellStyles count="2">
    <cellStyle name="Millares" xfId="1" builtinId="3"/>
    <cellStyle name="Normal" xfId="0" builtinId="0"/>
  </cellStyles>
  <dxfs count="31">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2"/>
        </patternFill>
      </fill>
      <border>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font>
        <color theme="0"/>
      </font>
      <fill>
        <patternFill>
          <bgColor rgb="FFC00000"/>
        </patternFill>
      </fill>
    </dxf>
    <dxf>
      <fill>
        <patternFill>
          <bgColor theme="2"/>
        </patternFill>
      </fill>
      <border>
        <left style="thin">
          <color auto="1"/>
        </left>
        <right style="thin">
          <color auto="1"/>
        </right>
        <top style="thin">
          <color auto="1"/>
        </top>
        <bottom style="thin">
          <color auto="1"/>
        </bottom>
      </border>
    </dxf>
    <dxf>
      <font>
        <color theme="0"/>
      </font>
      <fill>
        <patternFill>
          <bgColor theme="4" tint="-0.499984740745262"/>
        </patternFill>
      </fill>
    </dxf>
    <dxf>
      <font>
        <color theme="0"/>
      </font>
      <fill>
        <patternFill>
          <bgColor theme="4" tint="-0.499984740745262"/>
        </patternFill>
      </fill>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ont>
        <color theme="0"/>
      </font>
      <fill>
        <patternFill>
          <bgColor rgb="FFC00000"/>
        </patternFill>
      </fill>
    </dxf>
    <dxf>
      <fill>
        <patternFill>
          <bgColor theme="2"/>
        </patternFill>
      </fill>
      <border>
        <left style="thin">
          <color auto="1"/>
        </left>
        <right style="thin">
          <color auto="1"/>
        </right>
        <top style="thin">
          <color auto="1"/>
        </top>
        <bottom style="thin">
          <color auto="1"/>
        </bottom>
      </border>
    </dxf>
    <dxf>
      <font>
        <color theme="0"/>
      </font>
      <fill>
        <patternFill>
          <bgColor theme="4" tint="-0.499984740745262"/>
        </patternFill>
      </fill>
    </dxf>
    <dxf>
      <font>
        <color theme="0"/>
      </font>
      <fill>
        <patternFill>
          <bgColor rgb="FFC00000"/>
        </patternFill>
      </fill>
    </dxf>
    <dxf>
      <fill>
        <patternFill>
          <bgColor theme="2"/>
        </patternFill>
      </fill>
      <border>
        <left style="thin">
          <color auto="1"/>
        </left>
        <right style="thin">
          <color auto="1"/>
        </right>
        <top style="thin">
          <color auto="1"/>
        </top>
        <bottom style="thin">
          <color auto="1"/>
        </bottom>
      </border>
    </dxf>
    <dxf>
      <font>
        <color theme="0"/>
      </font>
      <fill>
        <patternFill>
          <bgColor theme="4" tint="-0.499984740745262"/>
        </patternFill>
      </fill>
    </dxf>
    <dxf>
      <font>
        <color theme="0"/>
      </font>
      <fill>
        <patternFill>
          <bgColor rgb="FFC00000"/>
        </patternFill>
      </fill>
    </dxf>
    <dxf>
      <fill>
        <patternFill>
          <bgColor theme="2"/>
        </patternFill>
      </fill>
      <border>
        <left style="thin">
          <color auto="1"/>
        </left>
        <right style="thin">
          <color auto="1"/>
        </right>
        <top style="thin">
          <color auto="1"/>
        </top>
        <bottom style="thin">
          <color auto="1"/>
        </bottom>
      </border>
    </dxf>
    <dxf>
      <font>
        <color theme="0"/>
      </font>
      <fill>
        <patternFill>
          <bgColor theme="4" tint="-0.499984740745262"/>
        </patternFill>
      </fill>
    </dxf>
    <dxf>
      <font>
        <color theme="0"/>
      </font>
      <fill>
        <patternFill>
          <bgColor rgb="FFC00000"/>
        </patternFill>
      </fill>
    </dxf>
    <dxf>
      <fill>
        <patternFill>
          <bgColor theme="2"/>
        </patternFill>
      </fill>
      <border>
        <left style="thin">
          <color auto="1"/>
        </left>
        <right style="thin">
          <color auto="1"/>
        </right>
        <top style="thin">
          <color auto="1"/>
        </top>
        <bottom style="thin">
          <color auto="1"/>
        </bottom>
      </border>
    </dxf>
    <dxf>
      <font>
        <color theme="0"/>
      </font>
      <fill>
        <patternFill>
          <bgColor theme="4" tint="-0.499984740745262"/>
        </patternFill>
      </fill>
    </dxf>
    <dxf>
      <font>
        <color theme="0"/>
      </font>
      <fill>
        <patternFill>
          <bgColor rgb="FFC00000"/>
        </patternFill>
      </fill>
    </dxf>
    <dxf>
      <fill>
        <patternFill>
          <bgColor theme="2"/>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39" lockText="1" noThreeD="1"/>
</file>

<file path=xl/ctrlProps/ctrlProp10.xml><?xml version="1.0" encoding="utf-8"?>
<formControlPr xmlns="http://schemas.microsoft.com/office/spreadsheetml/2009/9/main" objectType="CheckBox" fmlaLink="$C58" lockText="1" noThreeD="1"/>
</file>

<file path=xl/ctrlProps/ctrlProp11.xml><?xml version="1.0" encoding="utf-8"?>
<formControlPr xmlns="http://schemas.microsoft.com/office/spreadsheetml/2009/9/main" objectType="CheckBox" fmlaLink="$C60" lockText="1" noThreeD="1"/>
</file>

<file path=xl/ctrlProps/ctrlProp12.xml><?xml version="1.0" encoding="utf-8"?>
<formControlPr xmlns="http://schemas.microsoft.com/office/spreadsheetml/2009/9/main" objectType="CheckBox" fmlaLink="$C61" lockText="1" noThreeD="1"/>
</file>

<file path=xl/ctrlProps/ctrlProp13.xml><?xml version="1.0" encoding="utf-8"?>
<formControlPr xmlns="http://schemas.microsoft.com/office/spreadsheetml/2009/9/main" objectType="CheckBox" fmlaLink="$C63" lockText="1" noThreeD="1"/>
</file>

<file path=xl/ctrlProps/ctrlProp14.xml><?xml version="1.0" encoding="utf-8"?>
<formControlPr xmlns="http://schemas.microsoft.com/office/spreadsheetml/2009/9/main" objectType="CheckBox" fmlaLink="$C64" lockText="1" noThreeD="1"/>
</file>

<file path=xl/ctrlProps/ctrlProp15.xml><?xml version="1.0" encoding="utf-8"?>
<formControlPr xmlns="http://schemas.microsoft.com/office/spreadsheetml/2009/9/main" objectType="CheckBox" fmlaLink="$C65" lockText="1" noThreeD="1"/>
</file>

<file path=xl/ctrlProps/ctrlProp16.xml><?xml version="1.0" encoding="utf-8"?>
<formControlPr xmlns="http://schemas.microsoft.com/office/spreadsheetml/2009/9/main" objectType="CheckBox" fmlaLink="$C67" lockText="1" noThreeD="1"/>
</file>

<file path=xl/ctrlProps/ctrlProp17.xml><?xml version="1.0" encoding="utf-8"?>
<formControlPr xmlns="http://schemas.microsoft.com/office/spreadsheetml/2009/9/main" objectType="CheckBox" fmlaLink="$C68" lockText="1" noThreeD="1"/>
</file>

<file path=xl/ctrlProps/ctrlProp18.xml><?xml version="1.0" encoding="utf-8"?>
<formControlPr xmlns="http://schemas.microsoft.com/office/spreadsheetml/2009/9/main" objectType="CheckBox" fmlaLink="$C70" lockText="1" noThreeD="1"/>
</file>

<file path=xl/ctrlProps/ctrlProp19.xml><?xml version="1.0" encoding="utf-8"?>
<formControlPr xmlns="http://schemas.microsoft.com/office/spreadsheetml/2009/9/main" objectType="CheckBox" fmlaLink="$C71" lockText="1" noThreeD="1"/>
</file>

<file path=xl/ctrlProps/ctrlProp2.xml><?xml version="1.0" encoding="utf-8"?>
<formControlPr xmlns="http://schemas.microsoft.com/office/spreadsheetml/2009/9/main" objectType="CheckBox" fmlaLink="$C40" lockText="1" noThreeD="1"/>
</file>

<file path=xl/ctrlProps/ctrlProp20.xml><?xml version="1.0" encoding="utf-8"?>
<formControlPr xmlns="http://schemas.microsoft.com/office/spreadsheetml/2009/9/main" objectType="CheckBox" fmlaLink="$C72" lockText="1" noThreeD="1"/>
</file>

<file path=xl/ctrlProps/ctrlProp21.xml><?xml version="1.0" encoding="utf-8"?>
<formControlPr xmlns="http://schemas.microsoft.com/office/spreadsheetml/2009/9/main" objectType="CheckBox" fmlaLink="$C74" lockText="1" noThreeD="1"/>
</file>

<file path=xl/ctrlProps/ctrlProp22.xml><?xml version="1.0" encoding="utf-8"?>
<formControlPr xmlns="http://schemas.microsoft.com/office/spreadsheetml/2009/9/main" objectType="CheckBox" fmlaLink="$C75" lockText="1" noThreeD="1"/>
</file>

<file path=xl/ctrlProps/ctrlProp23.xml><?xml version="1.0" encoding="utf-8"?>
<formControlPr xmlns="http://schemas.microsoft.com/office/spreadsheetml/2009/9/main" objectType="CheckBox" fmlaLink="$C76" lockText="1" noThreeD="1"/>
</file>

<file path=xl/ctrlProps/ctrlProp24.xml><?xml version="1.0" encoding="utf-8"?>
<formControlPr xmlns="http://schemas.microsoft.com/office/spreadsheetml/2009/9/main" objectType="CheckBox" fmlaLink="$C78" lockText="1" noThreeD="1"/>
</file>

<file path=xl/ctrlProps/ctrlProp25.xml><?xml version="1.0" encoding="utf-8"?>
<formControlPr xmlns="http://schemas.microsoft.com/office/spreadsheetml/2009/9/main" objectType="CheckBox" fmlaLink="$C79" lockText="1" noThreeD="1"/>
</file>

<file path=xl/ctrlProps/ctrlProp26.xml><?xml version="1.0" encoding="utf-8"?>
<formControlPr xmlns="http://schemas.microsoft.com/office/spreadsheetml/2009/9/main" objectType="CheckBox" fmlaLink="$C80" lockText="1" noThreeD="1"/>
</file>

<file path=xl/ctrlProps/ctrlProp27.xml><?xml version="1.0" encoding="utf-8"?>
<formControlPr xmlns="http://schemas.microsoft.com/office/spreadsheetml/2009/9/main" objectType="CheckBox" fmlaLink="$C82" lockText="1" noThreeD="1"/>
</file>

<file path=xl/ctrlProps/ctrlProp28.xml><?xml version="1.0" encoding="utf-8"?>
<formControlPr xmlns="http://schemas.microsoft.com/office/spreadsheetml/2009/9/main" objectType="CheckBox" fmlaLink="$C83" lockText="1" noThreeD="1"/>
</file>

<file path=xl/ctrlProps/ctrlProp29.xml><?xml version="1.0" encoding="utf-8"?>
<formControlPr xmlns="http://schemas.microsoft.com/office/spreadsheetml/2009/9/main" objectType="CheckBox" fmlaLink="$C84" lockText="1" noThreeD="1"/>
</file>

<file path=xl/ctrlProps/ctrlProp3.xml><?xml version="1.0" encoding="utf-8"?>
<formControlPr xmlns="http://schemas.microsoft.com/office/spreadsheetml/2009/9/main" objectType="CheckBox" fmlaLink="$C42" lockText="1" noThreeD="1"/>
</file>

<file path=xl/ctrlProps/ctrlProp30.xml><?xml version="1.0" encoding="utf-8"?>
<formControlPr xmlns="http://schemas.microsoft.com/office/spreadsheetml/2009/9/main" objectType="CheckBox" fmlaLink="$C86" lockText="1" noThreeD="1"/>
</file>

<file path=xl/ctrlProps/ctrlProp31.xml><?xml version="1.0" encoding="utf-8"?>
<formControlPr xmlns="http://schemas.microsoft.com/office/spreadsheetml/2009/9/main" objectType="CheckBox" fmlaLink="$C87" lockText="1" noThreeD="1"/>
</file>

<file path=xl/ctrlProps/ctrlProp32.xml><?xml version="1.0" encoding="utf-8"?>
<formControlPr xmlns="http://schemas.microsoft.com/office/spreadsheetml/2009/9/main" objectType="CheckBox" fmlaLink="$C88" lockText="1" noThreeD="1"/>
</file>

<file path=xl/ctrlProps/ctrlProp33.xml><?xml version="1.0" encoding="utf-8"?>
<formControlPr xmlns="http://schemas.microsoft.com/office/spreadsheetml/2009/9/main" objectType="CheckBox" fmlaLink="$C90" lockText="1" noThreeD="1"/>
</file>

<file path=xl/ctrlProps/ctrlProp34.xml><?xml version="1.0" encoding="utf-8"?>
<formControlPr xmlns="http://schemas.microsoft.com/office/spreadsheetml/2009/9/main" objectType="CheckBox" fmlaLink="$C91" lockText="1" noThreeD="1"/>
</file>

<file path=xl/ctrlProps/ctrlProp35.xml><?xml version="1.0" encoding="utf-8"?>
<formControlPr xmlns="http://schemas.microsoft.com/office/spreadsheetml/2009/9/main" objectType="CheckBox" fmlaLink="$C92" lockText="1" noThreeD="1"/>
</file>

<file path=xl/ctrlProps/ctrlProp36.xml><?xml version="1.0" encoding="utf-8"?>
<formControlPr xmlns="http://schemas.microsoft.com/office/spreadsheetml/2009/9/main" objectType="CheckBox" fmlaLink="$C94" lockText="1" noThreeD="1"/>
</file>

<file path=xl/ctrlProps/ctrlProp37.xml><?xml version="1.0" encoding="utf-8"?>
<formControlPr xmlns="http://schemas.microsoft.com/office/spreadsheetml/2009/9/main" objectType="CheckBox" fmlaLink="$C95" lockText="1" noThreeD="1"/>
</file>

<file path=xl/ctrlProps/ctrlProp38.xml><?xml version="1.0" encoding="utf-8"?>
<formControlPr xmlns="http://schemas.microsoft.com/office/spreadsheetml/2009/9/main" objectType="CheckBox" fmlaLink="$C96" lockText="1" noThreeD="1"/>
</file>

<file path=xl/ctrlProps/ctrlProp39.xml><?xml version="1.0" encoding="utf-8"?>
<formControlPr xmlns="http://schemas.microsoft.com/office/spreadsheetml/2009/9/main" objectType="CheckBox" fmlaLink="$C98" lockText="1" noThreeD="1"/>
</file>

<file path=xl/ctrlProps/ctrlProp4.xml><?xml version="1.0" encoding="utf-8"?>
<formControlPr xmlns="http://schemas.microsoft.com/office/spreadsheetml/2009/9/main" objectType="CheckBox" fmlaLink="$C43" lockText="1" noThreeD="1"/>
</file>

<file path=xl/ctrlProps/ctrlProp40.xml><?xml version="1.0" encoding="utf-8"?>
<formControlPr xmlns="http://schemas.microsoft.com/office/spreadsheetml/2009/9/main" objectType="CheckBox" fmlaLink="$C99" lockText="1" noThreeD="1"/>
</file>

<file path=xl/ctrlProps/ctrlProp41.xml><?xml version="1.0" encoding="utf-8"?>
<formControlPr xmlns="http://schemas.microsoft.com/office/spreadsheetml/2009/9/main" objectType="CheckBox" fmlaLink="$C100" lockText="1" noThreeD="1"/>
</file>

<file path=xl/ctrlProps/ctrlProp42.xml><?xml version="1.0" encoding="utf-8"?>
<formControlPr xmlns="http://schemas.microsoft.com/office/spreadsheetml/2009/9/main" objectType="CheckBox" fmlaLink="$C102" lockText="1" noThreeD="1"/>
</file>

<file path=xl/ctrlProps/ctrlProp43.xml><?xml version="1.0" encoding="utf-8"?>
<formControlPr xmlns="http://schemas.microsoft.com/office/spreadsheetml/2009/9/main" objectType="CheckBox" fmlaLink="$C103" lockText="1" noThreeD="1"/>
</file>

<file path=xl/ctrlProps/ctrlProp44.xml><?xml version="1.0" encoding="utf-8"?>
<formControlPr xmlns="http://schemas.microsoft.com/office/spreadsheetml/2009/9/main" objectType="CheckBox" fmlaLink="$C104" lockText="1" noThreeD="1"/>
</file>

<file path=xl/ctrlProps/ctrlProp45.xml><?xml version="1.0" encoding="utf-8"?>
<formControlPr xmlns="http://schemas.microsoft.com/office/spreadsheetml/2009/9/main" objectType="CheckBox" fmlaLink="$C106" lockText="1" noThreeD="1"/>
</file>

<file path=xl/ctrlProps/ctrlProp46.xml><?xml version="1.0" encoding="utf-8"?>
<formControlPr xmlns="http://schemas.microsoft.com/office/spreadsheetml/2009/9/main" objectType="CheckBox" fmlaLink="$C107" lockText="1" noThreeD="1"/>
</file>

<file path=xl/ctrlProps/ctrlProp47.xml><?xml version="1.0" encoding="utf-8"?>
<formControlPr xmlns="http://schemas.microsoft.com/office/spreadsheetml/2009/9/main" objectType="CheckBox" fmlaLink="$C108" lockText="1" noThreeD="1"/>
</file>

<file path=xl/ctrlProps/ctrlProp48.xml><?xml version="1.0" encoding="utf-8"?>
<formControlPr xmlns="http://schemas.microsoft.com/office/spreadsheetml/2009/9/main" objectType="CheckBox" fmlaLink="$C113" lockText="1" noThreeD="1"/>
</file>

<file path=xl/ctrlProps/ctrlProp49.xml><?xml version="1.0" encoding="utf-8"?>
<formControlPr xmlns="http://schemas.microsoft.com/office/spreadsheetml/2009/9/main" objectType="CheckBox" fmlaLink="$C114" lockText="1" noThreeD="1"/>
</file>

<file path=xl/ctrlProps/ctrlProp5.xml><?xml version="1.0" encoding="utf-8"?>
<formControlPr xmlns="http://schemas.microsoft.com/office/spreadsheetml/2009/9/main" objectType="CheckBox" fmlaLink="$C45" lockText="1" noThreeD="1"/>
</file>

<file path=xl/ctrlProps/ctrlProp50.xml><?xml version="1.0" encoding="utf-8"?>
<formControlPr xmlns="http://schemas.microsoft.com/office/spreadsheetml/2009/9/main" objectType="CheckBox" fmlaLink="$C48" lockText="1" noThreeD="1"/>
</file>

<file path=xl/ctrlProps/ctrlProp51.xml><?xml version="1.0" encoding="utf-8"?>
<formControlPr xmlns="http://schemas.microsoft.com/office/spreadsheetml/2009/9/main" objectType="CheckBox" fmlaLink="$C49" lockText="1" noThreeD="1"/>
</file>

<file path=xl/ctrlProps/ctrlProp6.xml><?xml version="1.0" encoding="utf-8"?>
<formControlPr xmlns="http://schemas.microsoft.com/office/spreadsheetml/2009/9/main" objectType="CheckBox" fmlaLink="$C46" lockText="1" noThreeD="1"/>
</file>

<file path=xl/ctrlProps/ctrlProp7.xml><?xml version="1.0" encoding="utf-8"?>
<formControlPr xmlns="http://schemas.microsoft.com/office/spreadsheetml/2009/9/main" objectType="CheckBox" fmlaLink="$C51" lockText="1" noThreeD="1"/>
</file>

<file path=xl/ctrlProps/ctrlProp8.xml><?xml version="1.0" encoding="utf-8"?>
<formControlPr xmlns="http://schemas.microsoft.com/office/spreadsheetml/2009/9/main" objectType="CheckBox" fmlaLink="$C52" lockText="1" noThreeD="1"/>
</file>

<file path=xl/ctrlProps/ctrlProp9.xml><?xml version="1.0" encoding="utf-8"?>
<formControlPr xmlns="http://schemas.microsoft.com/office/spreadsheetml/2009/9/main" objectType="CheckBox" fmlaLink="$C57"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57150</xdr:colOff>
          <xdr:row>38</xdr:row>
          <xdr:rowOff>2</xdr:rowOff>
        </xdr:from>
        <xdr:to>
          <xdr:col>9</xdr:col>
          <xdr:colOff>0</xdr:colOff>
          <xdr:row>114</xdr:row>
          <xdr:rowOff>0</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7324725" y="5638802"/>
              <a:ext cx="228600" cy="12382498"/>
              <a:chOff x="8810625" y="5353052"/>
              <a:chExt cx="228600" cy="12382498"/>
            </a:xfrm>
          </xdr:grpSpPr>
          <xdr:grpSp>
            <xdr:nvGrpSpPr>
              <xdr:cNvPr id="2" name="1 Grupo">
                <a:extLst>
                  <a:ext uri="{FF2B5EF4-FFF2-40B4-BE49-F238E27FC236}">
                    <a16:creationId xmlns:a16="http://schemas.microsoft.com/office/drawing/2014/main" id="{00000000-0008-0000-0000-000002000000}"/>
                  </a:ext>
                </a:extLst>
              </xdr:cNvPr>
              <xdr:cNvGrpSpPr/>
            </xdr:nvGrpSpPr>
            <xdr:grpSpPr>
              <a:xfrm>
                <a:off x="8810625" y="5353052"/>
                <a:ext cx="228600" cy="12382498"/>
                <a:chOff x="9058275" y="4914886"/>
                <a:chExt cx="247650" cy="12192014"/>
              </a:xfrm>
            </xdr:grpSpPr>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9058275" y="4914886"/>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9058275" y="5105384"/>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9058275" y="5372083"/>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9058275" y="5562582"/>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9058275" y="5829281"/>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9058275" y="6019781"/>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9058275" y="6743679"/>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9058275" y="6934179"/>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9058275" y="7658076"/>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9058275" y="7848576"/>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9058275" y="8115275"/>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9058275" y="8305775"/>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9058275" y="8572474"/>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9058275" y="8762974"/>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9058275" y="8953473"/>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9058275" y="9220172"/>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9058275" y="9410672"/>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9058275" y="9677371"/>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9058275" y="9867871"/>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9058275" y="10058370"/>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9058275" y="10325069"/>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9058275" y="10515569"/>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9058275" y="10706068"/>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9058275" y="10972768"/>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9058275" y="11163267"/>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9058275" y="11353767"/>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9058275" y="11620466"/>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9058275" y="11810966"/>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9058275" y="12001465"/>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9058275" y="12268164"/>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9058275" y="12458664"/>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9058275" y="12649163"/>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9058275" y="12915863"/>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9058275" y="13106362"/>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9058275" y="13296863"/>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9058275" y="13563562"/>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9058275" y="13754061"/>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9058275" y="13944562"/>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9058275" y="14211261"/>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9058275" y="14401761"/>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9058275" y="14592261"/>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9058275" y="14858961"/>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9058275" y="15049459"/>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9058275" y="15239960"/>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9058275" y="15506661"/>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9058275" y="15706683"/>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9058275" y="15887652"/>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9058275" y="16735388"/>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9058275" y="16916400"/>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8810625" y="6753225"/>
                <a:ext cx="22860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8810625" y="6943725"/>
                <a:ext cx="22860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7</xdr:col>
      <xdr:colOff>1200150</xdr:colOff>
      <xdr:row>0</xdr:row>
      <xdr:rowOff>0</xdr:rowOff>
    </xdr:from>
    <xdr:to>
      <xdr:col>8</xdr:col>
      <xdr:colOff>10249</xdr:colOff>
      <xdr:row>3</xdr:row>
      <xdr:rowOff>183428</xdr:rowOff>
    </xdr:to>
    <xdr:grpSp>
      <xdr:nvGrpSpPr>
        <xdr:cNvPr id="55" name="Grupo 54">
          <a:extLst>
            <a:ext uri="{FF2B5EF4-FFF2-40B4-BE49-F238E27FC236}">
              <a16:creationId xmlns:a16="http://schemas.microsoft.com/office/drawing/2014/main" id="{00000000-0008-0000-0000-000037000000}"/>
            </a:ext>
          </a:extLst>
        </xdr:cNvPr>
        <xdr:cNvGrpSpPr/>
      </xdr:nvGrpSpPr>
      <xdr:grpSpPr>
        <a:xfrm>
          <a:off x="2857500" y="0"/>
          <a:ext cx="4420324" cy="754928"/>
          <a:chOff x="7490306" y="0"/>
          <a:chExt cx="4420324" cy="783503"/>
        </a:xfrm>
      </xdr:grpSpPr>
      <xdr:pic>
        <xdr:nvPicPr>
          <xdr:cNvPr id="56" name="Imagen 55">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0306" y="82460"/>
            <a:ext cx="3134839" cy="550383"/>
          </a:xfrm>
          <a:prstGeom prst="rect">
            <a:avLst/>
          </a:prstGeom>
        </xdr:spPr>
      </xdr:pic>
      <xdr:pic>
        <xdr:nvPicPr>
          <xdr:cNvPr id="57" name="Imagen 56">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2"/>
          <a:stretch>
            <a:fillRect/>
          </a:stretch>
        </xdr:blipFill>
        <xdr:spPr>
          <a:xfrm>
            <a:off x="10802352" y="0"/>
            <a:ext cx="1108278" cy="783503"/>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S124"/>
  <sheetViews>
    <sheetView showGridLines="0" showRowColHeaders="0" tabSelected="1" topLeftCell="E1" zoomScaleNormal="100" workbookViewId="0">
      <pane ySplit="6" topLeftCell="A7" activePane="bottomLeft" state="frozen"/>
      <selection activeCell="C1" sqref="C1"/>
      <selection pane="bottomLeft" activeCell="B120" sqref="B120"/>
    </sheetView>
  </sheetViews>
  <sheetFormatPr baseColWidth="10" defaultColWidth="0" defaultRowHeight="15" zeroHeight="1" x14ac:dyDescent="0.25"/>
  <cols>
    <col min="1" max="1" width="10.7109375" style="17" hidden="1" customWidth="1"/>
    <col min="2" max="2" width="3.5703125" style="17" hidden="1" customWidth="1"/>
    <col min="3" max="4" width="11.85546875" style="17" hidden="1" customWidth="1"/>
    <col min="5" max="5" width="3.42578125" style="17" customWidth="1"/>
    <col min="6" max="6" width="17.85546875" style="17" customWidth="1"/>
    <col min="7" max="7" width="3.5703125" style="17" bestFit="1" customWidth="1"/>
    <col min="8" max="8" width="84.140625" style="14" customWidth="1"/>
    <col min="9" max="9" width="4.28515625" style="17" customWidth="1"/>
    <col min="10" max="10" width="11.140625" style="18" bestFit="1" customWidth="1"/>
    <col min="11" max="11" width="1" style="18" customWidth="1"/>
    <col min="12" max="12" width="16.85546875" style="19" customWidth="1"/>
    <col min="13" max="13" width="11.42578125" style="17" customWidth="1"/>
    <col min="14" max="16" width="22.85546875" style="17" customWidth="1"/>
    <col min="17" max="18" width="11.42578125" style="17" customWidth="1"/>
    <col min="19" max="19" width="1.5703125" style="17" customWidth="1"/>
    <col min="20" max="16384" width="11.42578125" style="17" hidden="1"/>
  </cols>
  <sheetData>
    <row r="1" spans="1:18" x14ac:dyDescent="0.25"/>
    <row r="2" spans="1:18" x14ac:dyDescent="0.25"/>
    <row r="3" spans="1:18" x14ac:dyDescent="0.25"/>
    <row r="4" spans="1:18" x14ac:dyDescent="0.25"/>
    <row r="5" spans="1:18" ht="21" customHeight="1" x14ac:dyDescent="0.25">
      <c r="F5" s="50" t="s">
        <v>27</v>
      </c>
      <c r="G5" s="50"/>
      <c r="H5" s="50"/>
      <c r="I5" s="50"/>
      <c r="J5" s="50"/>
      <c r="K5" s="50"/>
      <c r="L5" s="50"/>
    </row>
    <row r="6" spans="1:18" ht="21" customHeight="1" x14ac:dyDescent="0.25">
      <c r="F6" s="50" t="s">
        <v>28</v>
      </c>
      <c r="G6" s="50"/>
      <c r="H6" s="50"/>
      <c r="I6" s="50"/>
      <c r="J6" s="50"/>
      <c r="K6" s="50"/>
      <c r="L6" s="50"/>
    </row>
    <row r="7" spans="1:18" ht="5.25" customHeight="1" x14ac:dyDescent="0.25"/>
    <row r="8" spans="1:18" customFormat="1" x14ac:dyDescent="0.25">
      <c r="C8" s="13"/>
      <c r="F8" s="42" t="s">
        <v>29</v>
      </c>
      <c r="G8" s="42"/>
      <c r="H8" s="51"/>
      <c r="I8" s="51"/>
      <c r="J8" s="51"/>
      <c r="K8" s="1"/>
      <c r="L8" s="12"/>
      <c r="M8" s="17"/>
      <c r="N8" s="17"/>
      <c r="O8" s="17"/>
      <c r="P8" s="17"/>
      <c r="Q8" s="17"/>
      <c r="R8" s="17"/>
    </row>
    <row r="9" spans="1:18" ht="6" customHeight="1" x14ac:dyDescent="0.25">
      <c r="A9" s="20"/>
      <c r="B9" s="20"/>
      <c r="F9" s="20"/>
      <c r="G9" s="20"/>
    </row>
    <row r="10" spans="1:18" customFormat="1" x14ac:dyDescent="0.25">
      <c r="C10" s="13"/>
      <c r="F10" s="42" t="s">
        <v>30</v>
      </c>
      <c r="G10" s="42"/>
      <c r="H10" s="51"/>
      <c r="I10" s="51"/>
      <c r="J10" s="51"/>
      <c r="K10" s="1"/>
      <c r="L10" s="12"/>
      <c r="M10" s="17"/>
      <c r="N10" s="17"/>
      <c r="O10" s="17"/>
      <c r="P10" s="17"/>
      <c r="Q10" s="17"/>
      <c r="R10" s="17"/>
    </row>
    <row r="11" spans="1:18" ht="6" customHeight="1" x14ac:dyDescent="0.25">
      <c r="A11" s="20"/>
      <c r="B11" s="20"/>
      <c r="F11" s="20"/>
      <c r="G11" s="20"/>
    </row>
    <row r="12" spans="1:18" customFormat="1" x14ac:dyDescent="0.25">
      <c r="C12" s="13"/>
      <c r="F12" s="42" t="s">
        <v>34</v>
      </c>
      <c r="G12" s="42"/>
      <c r="H12" s="51"/>
      <c r="I12" s="51"/>
      <c r="J12" s="51"/>
      <c r="K12" s="1"/>
      <c r="L12" s="12"/>
      <c r="M12" s="17"/>
      <c r="N12" s="17"/>
      <c r="O12" s="17"/>
      <c r="P12" s="17"/>
      <c r="Q12" s="17"/>
      <c r="R12" s="17"/>
    </row>
    <row r="13" spans="1:18" ht="6" customHeight="1" x14ac:dyDescent="0.25">
      <c r="A13" s="20"/>
      <c r="B13" s="20"/>
      <c r="F13" s="20"/>
      <c r="G13" s="20"/>
    </row>
    <row r="14" spans="1:18" customFormat="1" x14ac:dyDescent="0.25">
      <c r="C14" s="13"/>
      <c r="F14" s="42" t="s">
        <v>35</v>
      </c>
      <c r="G14" s="42"/>
      <c r="H14" s="51"/>
      <c r="I14" s="51"/>
      <c r="J14" s="51"/>
      <c r="K14" s="1"/>
      <c r="L14" s="12"/>
      <c r="M14" s="17"/>
      <c r="N14" s="17"/>
      <c r="O14" s="17"/>
      <c r="P14" s="17"/>
      <c r="Q14" s="17"/>
      <c r="R14" s="17"/>
    </row>
    <row r="15" spans="1:18" ht="6" customHeight="1" x14ac:dyDescent="0.25">
      <c r="A15" s="20"/>
      <c r="B15" s="20"/>
      <c r="F15" s="20"/>
      <c r="G15" s="20"/>
    </row>
    <row r="16" spans="1:18" customFormat="1" x14ac:dyDescent="0.25">
      <c r="C16" s="13"/>
      <c r="F16" s="42" t="s">
        <v>31</v>
      </c>
      <c r="G16" s="42"/>
      <c r="H16" s="51"/>
      <c r="I16" s="51"/>
      <c r="J16" s="51"/>
      <c r="K16" s="1"/>
      <c r="L16" s="12"/>
      <c r="M16" s="17"/>
      <c r="N16" s="17"/>
      <c r="O16" s="17"/>
      <c r="P16" s="17"/>
      <c r="Q16" s="17"/>
      <c r="R16" s="17"/>
    </row>
    <row r="17" spans="1:18" ht="6" customHeight="1" x14ac:dyDescent="0.25">
      <c r="A17" s="20"/>
      <c r="B17" s="20"/>
      <c r="F17" s="20"/>
      <c r="G17" s="20"/>
    </row>
    <row r="18" spans="1:18" customFormat="1" x14ac:dyDescent="0.25">
      <c r="C18" s="13"/>
      <c r="F18" s="42" t="s">
        <v>39</v>
      </c>
      <c r="G18" s="42"/>
      <c r="H18" s="51"/>
      <c r="I18" s="51"/>
      <c r="J18" s="51"/>
      <c r="K18" s="1"/>
      <c r="L18" s="12"/>
      <c r="M18" s="17"/>
      <c r="N18" s="17"/>
      <c r="O18" s="17"/>
      <c r="P18" s="17"/>
      <c r="Q18" s="17"/>
      <c r="R18" s="17"/>
    </row>
    <row r="19" spans="1:18" ht="6" customHeight="1" x14ac:dyDescent="0.25">
      <c r="A19" s="20"/>
      <c r="B19" s="20"/>
      <c r="F19" s="20"/>
      <c r="G19" s="20"/>
    </row>
    <row r="20" spans="1:18" customFormat="1" x14ac:dyDescent="0.25">
      <c r="A20" s="16"/>
      <c r="B20" s="15"/>
      <c r="C20" s="13"/>
      <c r="F20" s="5" t="s">
        <v>36</v>
      </c>
      <c r="G20" s="5"/>
      <c r="H20" s="14"/>
      <c r="J20" s="1"/>
      <c r="K20" s="1"/>
      <c r="L20" s="12"/>
      <c r="M20" s="17"/>
      <c r="N20" s="17"/>
      <c r="O20" s="17"/>
      <c r="P20" s="17"/>
      <c r="Q20" s="17"/>
      <c r="R20" s="17"/>
    </row>
    <row r="21" spans="1:18" ht="6" customHeight="1" x14ac:dyDescent="0.25">
      <c r="A21" s="20"/>
      <c r="B21" s="20"/>
      <c r="F21" s="20"/>
      <c r="G21" s="20"/>
    </row>
    <row r="22" spans="1:18" customFormat="1" x14ac:dyDescent="0.25">
      <c r="A22" s="16"/>
      <c r="B22" s="15"/>
      <c r="C22" s="13" t="s">
        <v>68</v>
      </c>
      <c r="F22" s="5"/>
      <c r="G22" s="5"/>
      <c r="H22" s="51"/>
      <c r="I22" s="51"/>
      <c r="J22" s="51"/>
      <c r="K22" s="1"/>
      <c r="L22" s="12"/>
      <c r="M22" s="17"/>
      <c r="N22" s="17"/>
      <c r="O22" s="17"/>
      <c r="P22" s="17"/>
      <c r="Q22" s="17"/>
      <c r="R22" s="17"/>
    </row>
    <row r="23" spans="1:18" ht="6" customHeight="1" x14ac:dyDescent="0.25">
      <c r="A23" s="20"/>
      <c r="B23" s="20"/>
      <c r="F23" s="20"/>
      <c r="G23" s="20"/>
    </row>
    <row r="24" spans="1:18" customFormat="1" x14ac:dyDescent="0.25">
      <c r="A24" s="16"/>
      <c r="B24" s="15"/>
      <c r="C24" s="13" t="s">
        <v>49</v>
      </c>
      <c r="F24" s="5" t="s">
        <v>37</v>
      </c>
      <c r="G24" s="5"/>
      <c r="H24" s="51"/>
      <c r="I24" s="51"/>
      <c r="J24" s="51"/>
      <c r="K24" s="1"/>
      <c r="L24" s="12"/>
      <c r="M24" s="17"/>
      <c r="N24" s="17"/>
      <c r="O24" s="17"/>
      <c r="P24" s="17"/>
      <c r="Q24" s="17"/>
      <c r="R24" s="17"/>
    </row>
    <row r="25" spans="1:18" ht="6" customHeight="1" x14ac:dyDescent="0.25">
      <c r="A25" s="20"/>
      <c r="B25" s="20"/>
      <c r="F25" s="20"/>
      <c r="G25" s="20"/>
    </row>
    <row r="26" spans="1:18" customFormat="1" x14ac:dyDescent="0.25">
      <c r="A26" s="16"/>
      <c r="B26" s="15"/>
      <c r="C26" s="13" t="s">
        <v>43</v>
      </c>
      <c r="F26" s="5" t="s">
        <v>39</v>
      </c>
      <c r="G26" s="5"/>
      <c r="H26" s="51"/>
      <c r="I26" s="51"/>
      <c r="J26" s="51"/>
      <c r="K26" s="1"/>
      <c r="L26" s="12"/>
      <c r="M26" s="17"/>
      <c r="N26" s="17"/>
      <c r="O26" s="17"/>
      <c r="P26" s="17"/>
      <c r="Q26" s="17"/>
      <c r="R26" s="17"/>
    </row>
    <row r="27" spans="1:18" ht="6" customHeight="1" x14ac:dyDescent="0.25">
      <c r="A27" s="20"/>
      <c r="B27" s="20"/>
      <c r="F27" s="20"/>
      <c r="G27" s="20"/>
    </row>
    <row r="28" spans="1:18" customFormat="1" x14ac:dyDescent="0.25">
      <c r="A28" s="16"/>
      <c r="B28" s="15"/>
      <c r="C28" s="13" t="s">
        <v>69</v>
      </c>
      <c r="F28" s="5" t="s">
        <v>38</v>
      </c>
      <c r="G28" s="5"/>
      <c r="H28" s="51"/>
      <c r="I28" s="51"/>
      <c r="J28" s="51"/>
      <c r="K28" s="1"/>
      <c r="L28" s="12"/>
      <c r="M28" s="17"/>
      <c r="N28" s="17"/>
      <c r="O28" s="17"/>
      <c r="P28" s="17"/>
      <c r="Q28" s="17"/>
      <c r="R28" s="17"/>
    </row>
    <row r="29" spans="1:18" ht="6" customHeight="1" x14ac:dyDescent="0.25">
      <c r="A29" s="20"/>
      <c r="B29" s="20"/>
      <c r="F29" s="20"/>
      <c r="G29" s="20"/>
    </row>
    <row r="30" spans="1:18" customFormat="1" x14ac:dyDescent="0.25">
      <c r="A30" s="16"/>
      <c r="B30" s="15"/>
      <c r="C30" s="13" t="s">
        <v>60</v>
      </c>
      <c r="F30" s="5" t="s">
        <v>40</v>
      </c>
      <c r="G30" s="5"/>
      <c r="H30" s="51"/>
      <c r="I30" s="51"/>
      <c r="J30" s="51"/>
      <c r="K30" s="1"/>
      <c r="L30" s="12"/>
      <c r="M30" s="17"/>
      <c r="N30" s="17"/>
      <c r="O30" s="17"/>
      <c r="P30" s="17"/>
      <c r="Q30" s="17"/>
      <c r="R30" s="17"/>
    </row>
    <row r="31" spans="1:18" ht="17.25" hidden="1" customHeight="1" x14ac:dyDescent="0.25">
      <c r="C31" s="17" t="s">
        <v>70</v>
      </c>
    </row>
    <row r="32" spans="1:18" ht="17.25" customHeight="1" x14ac:dyDescent="0.25">
      <c r="C32" s="17" t="s">
        <v>71</v>
      </c>
    </row>
    <row r="33" spans="1:18" customFormat="1" ht="15" customHeight="1" x14ac:dyDescent="0.25">
      <c r="A33" s="35">
        <f>IF(OR(F33=$C$31,F33=$C$32),0,1)</f>
        <v>1</v>
      </c>
      <c r="B33" s="45">
        <f>D34</f>
        <v>0</v>
      </c>
      <c r="C33" s="13"/>
      <c r="F33" s="33" t="str">
        <f>IF(AND(B36&gt;0,B33=0),$C$31,"")</f>
        <v/>
      </c>
      <c r="G33" s="43" t="s">
        <v>53</v>
      </c>
      <c r="H33" s="37" t="s">
        <v>50</v>
      </c>
      <c r="J33" s="31"/>
      <c r="K33" s="1"/>
      <c r="L33" s="33" t="str">
        <f>IF(J33="","",$C$30)</f>
        <v/>
      </c>
      <c r="M33" s="34"/>
      <c r="N33" s="34"/>
      <c r="O33" s="34"/>
      <c r="P33" s="34"/>
      <c r="Q33" s="34"/>
      <c r="R33" s="34"/>
    </row>
    <row r="34" spans="1:18" customFormat="1" ht="15.75" thickBot="1" x14ac:dyDescent="0.3">
      <c r="A34" s="36"/>
      <c r="B34" s="46"/>
      <c r="C34" s="13"/>
      <c r="D34" s="4">
        <f>IF(J33="",0,1)</f>
        <v>0</v>
      </c>
      <c r="F34" s="33"/>
      <c r="G34" s="44"/>
      <c r="H34" s="38"/>
      <c r="J34" s="32"/>
      <c r="K34" s="9"/>
      <c r="L34" s="33"/>
      <c r="M34" s="34"/>
      <c r="N34" s="34"/>
      <c r="O34" s="34"/>
      <c r="P34" s="34"/>
      <c r="Q34" s="34"/>
      <c r="R34" s="34"/>
    </row>
    <row r="35" spans="1:18" ht="6" customHeight="1" thickTop="1" x14ac:dyDescent="0.25">
      <c r="A35" s="21"/>
      <c r="B35" s="22"/>
      <c r="F35" s="23"/>
      <c r="G35" s="21"/>
      <c r="H35" s="24"/>
      <c r="L35" s="25"/>
    </row>
    <row r="36" spans="1:18" customFormat="1" x14ac:dyDescent="0.25">
      <c r="A36" s="35">
        <f>IF(OR(F36=$C$31,F36=$C$32),0,1)</f>
        <v>1</v>
      </c>
      <c r="B36" s="45">
        <f>D37</f>
        <v>0</v>
      </c>
      <c r="C36" s="13"/>
      <c r="F36" s="33" t="str">
        <f>IF(AND(B39&gt;0,B36=0),$C$31,"")</f>
        <v/>
      </c>
      <c r="G36" s="35" t="s">
        <v>54</v>
      </c>
      <c r="H36" s="37" t="s">
        <v>51</v>
      </c>
      <c r="J36" s="31"/>
      <c r="K36" s="1"/>
      <c r="L36" s="33" t="str">
        <f>IF(J36="","",$C$30)</f>
        <v/>
      </c>
      <c r="M36" s="34"/>
      <c r="N36" s="34"/>
      <c r="O36" s="34"/>
      <c r="P36" s="34"/>
      <c r="Q36" s="34"/>
      <c r="R36" s="34"/>
    </row>
    <row r="37" spans="1:18" customFormat="1" ht="15.75" thickBot="1" x14ac:dyDescent="0.3">
      <c r="A37" s="36"/>
      <c r="B37" s="46"/>
      <c r="C37" s="13"/>
      <c r="D37" s="4">
        <f>IF(J36="",0,1)</f>
        <v>0</v>
      </c>
      <c r="F37" s="33"/>
      <c r="G37" s="36"/>
      <c r="H37" s="38"/>
      <c r="J37" s="32"/>
      <c r="K37" s="9"/>
      <c r="L37" s="33"/>
      <c r="M37" s="34"/>
      <c r="N37" s="34"/>
      <c r="O37" s="34"/>
      <c r="P37" s="34"/>
      <c r="Q37" s="34"/>
      <c r="R37" s="34"/>
    </row>
    <row r="38" spans="1:18" ht="6" customHeight="1" thickTop="1" x14ac:dyDescent="0.25">
      <c r="A38" s="21"/>
      <c r="B38" s="22"/>
      <c r="F38" s="23"/>
      <c r="G38" s="21"/>
      <c r="H38" s="24"/>
    </row>
    <row r="39" spans="1:18" customFormat="1" ht="15" customHeight="1" x14ac:dyDescent="0.25">
      <c r="A39" s="35">
        <f>IF(OR(F39=$C$31,F39=$C$32),0,1)</f>
        <v>1</v>
      </c>
      <c r="B39" s="47">
        <f>SUM(D39:D40)</f>
        <v>0</v>
      </c>
      <c r="C39" s="13" t="b">
        <v>0</v>
      </c>
      <c r="D39" s="3">
        <f>IF(C39=TRUE,1,0)</f>
        <v>0</v>
      </c>
      <c r="F39" s="33" t="str">
        <f>IF(B39=2,$C$31,IF(AND(B42&gt;0,B39=0),$C$31,IF(AND(D39=1,M39=""),$C$32,"")))</f>
        <v/>
      </c>
      <c r="G39" s="35" t="s">
        <v>55</v>
      </c>
      <c r="H39" s="37" t="s">
        <v>52</v>
      </c>
      <c r="I39" s="8"/>
      <c r="J39" s="9" t="s">
        <v>41</v>
      </c>
      <c r="K39" s="9"/>
      <c r="L39" s="33" t="str">
        <f>IF(AND(C39=TRUE,C40=TRUE),$C$26,IF(AND(C39=TRUE,C40=FALSE),$C$24,IF(AND(C39=FALSE,C40=TRUE),$C$30,"")))</f>
        <v/>
      </c>
      <c r="M39" s="41"/>
      <c r="N39" s="41"/>
      <c r="O39" s="41"/>
      <c r="P39" s="41"/>
      <c r="Q39" s="41"/>
      <c r="R39" s="41"/>
    </row>
    <row r="40" spans="1:18" customFormat="1" ht="15.75" thickBot="1" x14ac:dyDescent="0.3">
      <c r="A40" s="36"/>
      <c r="B40" s="46"/>
      <c r="C40" s="13" t="b">
        <v>0</v>
      </c>
      <c r="D40" s="3">
        <f>IF(C40=TRUE,1,0)</f>
        <v>0</v>
      </c>
      <c r="F40" s="33"/>
      <c r="G40" s="36"/>
      <c r="H40" s="38"/>
      <c r="I40" s="6"/>
      <c r="J40" s="7" t="s">
        <v>42</v>
      </c>
      <c r="K40" s="9"/>
      <c r="L40" s="33"/>
      <c r="M40" s="41"/>
      <c r="N40" s="41"/>
      <c r="O40" s="41"/>
      <c r="P40" s="41"/>
      <c r="Q40" s="41"/>
      <c r="R40" s="41"/>
    </row>
    <row r="41" spans="1:18" ht="6" customHeight="1" thickTop="1" x14ac:dyDescent="0.25">
      <c r="A41" s="21"/>
      <c r="B41" s="22"/>
      <c r="D41" s="26"/>
      <c r="F41" s="23"/>
      <c r="G41" s="21"/>
      <c r="H41" s="24"/>
      <c r="L41" s="23"/>
      <c r="M41" s="27"/>
      <c r="N41" s="27"/>
      <c r="O41" s="27"/>
      <c r="P41" s="27"/>
      <c r="Q41" s="27"/>
      <c r="R41" s="27"/>
    </row>
    <row r="42" spans="1:18" customFormat="1" ht="15" customHeight="1" x14ac:dyDescent="0.25">
      <c r="A42" s="35">
        <f>IF(OR(F42=$C$31,F42=$C$32),0,1)</f>
        <v>1</v>
      </c>
      <c r="B42" s="47">
        <f>SUM(D42:D43)</f>
        <v>0</v>
      </c>
      <c r="C42" s="13" t="b">
        <v>0</v>
      </c>
      <c r="D42" s="3">
        <f t="shared" ref="D42:D108" si="0">IF(C42=TRUE,1,0)</f>
        <v>0</v>
      </c>
      <c r="F42" s="33" t="str">
        <f>IF(B42=2,$C$31,IF(AND(B45&gt;0,B42=0),$C$31,IF(AND(D42=1,M42=""),$C$32,"")))</f>
        <v/>
      </c>
      <c r="G42" s="35" t="s">
        <v>56</v>
      </c>
      <c r="H42" s="37" t="s">
        <v>32</v>
      </c>
      <c r="J42" s="1" t="s">
        <v>41</v>
      </c>
      <c r="K42" s="1"/>
      <c r="L42" s="33" t="str">
        <f>IF(AND(C42=TRUE,C43=TRUE),$C$26,IF(AND(C42=TRUE,C43=FALSE),$C$24,IF(AND(C42=FALSE,C43=TRUE),$C$30,"")))</f>
        <v/>
      </c>
      <c r="M42" s="30"/>
      <c r="N42" s="30"/>
      <c r="O42" s="30"/>
      <c r="P42" s="30"/>
      <c r="Q42" s="30"/>
      <c r="R42" s="30"/>
    </row>
    <row r="43" spans="1:18" customFormat="1" ht="15.75" thickBot="1" x14ac:dyDescent="0.3">
      <c r="A43" s="36"/>
      <c r="B43" s="46"/>
      <c r="C43" s="13" t="b">
        <v>0</v>
      </c>
      <c r="D43" s="3">
        <f t="shared" si="0"/>
        <v>0</v>
      </c>
      <c r="F43" s="33"/>
      <c r="G43" s="36"/>
      <c r="H43" s="38"/>
      <c r="I43" s="6"/>
      <c r="J43" s="7" t="s">
        <v>42</v>
      </c>
      <c r="K43" s="9"/>
      <c r="L43" s="33"/>
      <c r="M43" s="30"/>
      <c r="N43" s="30"/>
      <c r="O43" s="30"/>
      <c r="P43" s="30"/>
      <c r="Q43" s="30"/>
      <c r="R43" s="30"/>
    </row>
    <row r="44" spans="1:18" ht="6" customHeight="1" thickTop="1" x14ac:dyDescent="0.25">
      <c r="A44" s="21"/>
      <c r="B44" s="22"/>
      <c r="D44" s="26"/>
      <c r="F44" s="23"/>
      <c r="G44" s="21"/>
      <c r="H44" s="24"/>
      <c r="L44" s="23"/>
      <c r="M44" s="27"/>
      <c r="N44" s="27"/>
      <c r="O44" s="27"/>
      <c r="P44" s="27"/>
      <c r="Q44" s="27"/>
      <c r="R44" s="27"/>
    </row>
    <row r="45" spans="1:18" customFormat="1" ht="15" customHeight="1" x14ac:dyDescent="0.25">
      <c r="A45" s="35">
        <f>IF(OR(F45=$C$31,F45=$C$32),0,1)</f>
        <v>1</v>
      </c>
      <c r="B45" s="47">
        <f>SUM(D45:D46)</f>
        <v>0</v>
      </c>
      <c r="C45" s="13" t="b">
        <v>0</v>
      </c>
      <c r="D45" s="3">
        <f t="shared" si="0"/>
        <v>0</v>
      </c>
      <c r="F45" s="33" t="str">
        <f>IF(B45=2,$C$31,IF(AND(B48&gt;0,B45=0),$C$31,IF(AND(D45=1,M45=""),$C$32,"")))</f>
        <v/>
      </c>
      <c r="G45" s="35" t="s">
        <v>1</v>
      </c>
      <c r="H45" s="37" t="s">
        <v>44</v>
      </c>
      <c r="I45" s="8"/>
      <c r="J45" s="9" t="s">
        <v>41</v>
      </c>
      <c r="K45" s="1"/>
      <c r="L45" s="40" t="str">
        <f>IF(AND(C45=TRUE,C46=TRUE),$C$26,IF(AND(C45=TRUE,C46=FALSE),$C$28,IF(AND(C45=FALSE,C46=TRUE),$C$30,"")))</f>
        <v/>
      </c>
      <c r="M45" s="30"/>
      <c r="N45" s="30"/>
      <c r="O45" s="30"/>
      <c r="P45" s="30"/>
      <c r="Q45" s="30"/>
      <c r="R45" s="30"/>
    </row>
    <row r="46" spans="1:18" customFormat="1" ht="15.75" thickBot="1" x14ac:dyDescent="0.3">
      <c r="A46" s="36"/>
      <c r="B46" s="46"/>
      <c r="C46" s="13" t="b">
        <v>0</v>
      </c>
      <c r="D46" s="3">
        <f t="shared" si="0"/>
        <v>0</v>
      </c>
      <c r="F46" s="33"/>
      <c r="G46" s="36"/>
      <c r="H46" s="38"/>
      <c r="I46" s="6"/>
      <c r="J46" s="7" t="s">
        <v>42</v>
      </c>
      <c r="K46" s="1"/>
      <c r="L46" s="40"/>
      <c r="M46" s="30"/>
      <c r="N46" s="30"/>
      <c r="O46" s="30"/>
      <c r="P46" s="30"/>
      <c r="Q46" s="30"/>
      <c r="R46" s="30"/>
    </row>
    <row r="47" spans="1:18" ht="6" customHeight="1" thickTop="1" x14ac:dyDescent="0.25">
      <c r="A47" s="21"/>
      <c r="B47" s="22"/>
      <c r="D47" s="26"/>
      <c r="F47" s="23"/>
      <c r="G47" s="21"/>
      <c r="H47" s="24"/>
      <c r="L47" s="23"/>
    </row>
    <row r="48" spans="1:18" customFormat="1" ht="15" customHeight="1" x14ac:dyDescent="0.25">
      <c r="A48" s="35">
        <f>IF(OR(F48=$C$31,F48=$C$32),0,1)</f>
        <v>1</v>
      </c>
      <c r="B48" s="47">
        <f>SUM(D48:D49)</f>
        <v>0</v>
      </c>
      <c r="C48" s="13" t="b">
        <v>0</v>
      </c>
      <c r="D48" s="3">
        <f t="shared" si="0"/>
        <v>0</v>
      </c>
      <c r="F48" s="33" t="str">
        <f>IF(B48=2,$C$31,IF(AND(B51&gt;0,B48=0),$C$31,IF(AND(D48=1,M48=""),$C$32,"")))</f>
        <v/>
      </c>
      <c r="G48" s="35" t="s">
        <v>57</v>
      </c>
      <c r="H48" s="37" t="s">
        <v>33</v>
      </c>
      <c r="I48" s="8"/>
      <c r="J48" s="9" t="s">
        <v>41</v>
      </c>
      <c r="K48" s="1"/>
      <c r="L48" s="33" t="str">
        <f>IF(AND(C48=TRUE,C49=TRUE),$C$26,IF(AND(C48=TRUE,C49=FALSE),$C$24,IF(AND(C48=FALSE,C49=TRUE),$C$30,"")))</f>
        <v/>
      </c>
      <c r="M48" s="30"/>
      <c r="N48" s="30"/>
      <c r="O48" s="30"/>
      <c r="P48" s="30"/>
      <c r="Q48" s="30"/>
      <c r="R48" s="30"/>
    </row>
    <row r="49" spans="1:18" customFormat="1" ht="15.75" thickBot="1" x14ac:dyDescent="0.3">
      <c r="A49" s="36"/>
      <c r="B49" s="46"/>
      <c r="C49" s="13" t="b">
        <v>0</v>
      </c>
      <c r="D49" s="3">
        <f t="shared" si="0"/>
        <v>0</v>
      </c>
      <c r="F49" s="33"/>
      <c r="G49" s="36"/>
      <c r="H49" s="38"/>
      <c r="I49" s="6"/>
      <c r="J49" s="7" t="s">
        <v>42</v>
      </c>
      <c r="K49" s="1"/>
      <c r="L49" s="33"/>
      <c r="M49" s="30"/>
      <c r="N49" s="30"/>
      <c r="O49" s="30"/>
      <c r="P49" s="30"/>
      <c r="Q49" s="30"/>
      <c r="R49" s="30"/>
    </row>
    <row r="50" spans="1:18" ht="6" customHeight="1" thickTop="1" x14ac:dyDescent="0.25">
      <c r="A50" s="21"/>
      <c r="B50" s="22"/>
      <c r="D50" s="26"/>
      <c r="F50" s="23"/>
      <c r="G50" s="21"/>
      <c r="H50" s="24"/>
    </row>
    <row r="51" spans="1:18" customFormat="1" x14ac:dyDescent="0.25">
      <c r="A51" s="35">
        <f>IF(OR(F51=$C$31,F51=$C$32),0,1)</f>
        <v>1</v>
      </c>
      <c r="B51" s="47">
        <f>SUM(D51:D52)</f>
        <v>0</v>
      </c>
      <c r="C51" s="13" t="b">
        <v>0</v>
      </c>
      <c r="D51" s="3">
        <f t="shared" si="0"/>
        <v>0</v>
      </c>
      <c r="F51" s="33" t="str">
        <f>IF(B51=2,$C$31,IF(AND(B54&gt;0,B51=0),$C$31,IF(AND(D51=1,M51=""),$C$32,"")))</f>
        <v/>
      </c>
      <c r="G51" s="35" t="s">
        <v>2</v>
      </c>
      <c r="H51" s="37" t="s">
        <v>18</v>
      </c>
      <c r="I51" s="8"/>
      <c r="J51" s="9" t="s">
        <v>41</v>
      </c>
      <c r="K51" s="1"/>
      <c r="L51" s="33" t="str">
        <f>IF(AND(C51=TRUE,C52=TRUE),$C$26,IF(AND(C51=TRUE,C52=FALSE),$C$24,IF(AND(C51=FALSE,C52=TRUE),$C$30,"")))</f>
        <v/>
      </c>
      <c r="M51" s="30"/>
      <c r="N51" s="30"/>
      <c r="O51" s="30"/>
      <c r="P51" s="30"/>
      <c r="Q51" s="30"/>
      <c r="R51" s="30"/>
    </row>
    <row r="52" spans="1:18" customFormat="1" ht="15.75" thickBot="1" x14ac:dyDescent="0.3">
      <c r="A52" s="36"/>
      <c r="B52" s="46"/>
      <c r="C52" s="13" t="b">
        <v>0</v>
      </c>
      <c r="D52" s="3">
        <f t="shared" si="0"/>
        <v>0</v>
      </c>
      <c r="F52" s="33"/>
      <c r="G52" s="36"/>
      <c r="H52" s="38"/>
      <c r="I52" s="6"/>
      <c r="J52" s="7" t="s">
        <v>42</v>
      </c>
      <c r="K52" s="1"/>
      <c r="L52" s="33"/>
      <c r="M52" s="30"/>
      <c r="N52" s="30"/>
      <c r="O52" s="30"/>
      <c r="P52" s="30"/>
      <c r="Q52" s="30"/>
      <c r="R52" s="30"/>
    </row>
    <row r="53" spans="1:18" ht="6" customHeight="1" thickTop="1" x14ac:dyDescent="0.25">
      <c r="A53" s="21"/>
      <c r="B53" s="22"/>
      <c r="D53" s="26"/>
      <c r="F53" s="23"/>
      <c r="G53" s="21"/>
      <c r="H53" s="24"/>
    </row>
    <row r="54" spans="1:18" customFormat="1" x14ac:dyDescent="0.25">
      <c r="A54" s="35">
        <f>IF(OR(F54=$C$31,F54=$C$32),0,1)</f>
        <v>1</v>
      </c>
      <c r="B54" s="47">
        <f>SUM(D54:D55)</f>
        <v>0</v>
      </c>
      <c r="C54" s="13"/>
      <c r="D54" s="3" t="str">
        <f>IF(M54="","0",1)</f>
        <v>0</v>
      </c>
      <c r="F54" s="33" t="str">
        <f>IF(AND(B57&gt;0,B54=0),$C$31,IF(AND(D54=1,M54=""),$C$32,""))</f>
        <v/>
      </c>
      <c r="G54" s="35" t="s">
        <v>3</v>
      </c>
      <c r="H54" s="37" t="s">
        <v>19</v>
      </c>
      <c r="I54" s="2"/>
      <c r="J54" s="10"/>
      <c r="K54" s="10"/>
      <c r="L54" s="33" t="s">
        <v>49</v>
      </c>
      <c r="M54" s="30"/>
      <c r="N54" s="30"/>
      <c r="O54" s="30"/>
      <c r="P54" s="30"/>
      <c r="Q54" s="30"/>
      <c r="R54" s="30"/>
    </row>
    <row r="55" spans="1:18" customFormat="1" ht="15.75" thickBot="1" x14ac:dyDescent="0.3">
      <c r="A55" s="36"/>
      <c r="B55" s="46"/>
      <c r="C55" s="13"/>
      <c r="D55" s="3"/>
      <c r="F55" s="33"/>
      <c r="G55" s="36"/>
      <c r="H55" s="38"/>
      <c r="I55" s="11"/>
      <c r="J55" s="11"/>
      <c r="K55" s="10"/>
      <c r="L55" s="33"/>
      <c r="M55" s="30"/>
      <c r="N55" s="30"/>
      <c r="O55" s="30"/>
      <c r="P55" s="30"/>
      <c r="Q55" s="30"/>
      <c r="R55" s="30"/>
    </row>
    <row r="56" spans="1:18" ht="6" customHeight="1" thickTop="1" x14ac:dyDescent="0.25">
      <c r="A56" s="21"/>
      <c r="B56" s="22"/>
      <c r="D56" s="26"/>
      <c r="F56" s="23"/>
      <c r="G56" s="21"/>
      <c r="H56" s="24"/>
      <c r="I56" s="27"/>
      <c r="J56" s="27"/>
      <c r="K56" s="27"/>
      <c r="L56" s="21"/>
      <c r="M56" s="27"/>
      <c r="N56" s="27"/>
      <c r="O56" s="27"/>
      <c r="P56" s="27"/>
      <c r="Q56" s="27"/>
      <c r="R56" s="27"/>
    </row>
    <row r="57" spans="1:18" customFormat="1" x14ac:dyDescent="0.25">
      <c r="A57" s="35">
        <f>IF(OR(F57=$C$31,F57=$C$32),0,1)</f>
        <v>1</v>
      </c>
      <c r="B57" s="47">
        <f>SUM(D57:D58)</f>
        <v>0</v>
      </c>
      <c r="C57" s="13" t="b">
        <v>0</v>
      </c>
      <c r="D57" s="3">
        <f t="shared" si="0"/>
        <v>0</v>
      </c>
      <c r="F57" s="33" t="str">
        <f>IF(B57=2,$C$31,IF(AND(B60&gt;0,B57=0),$C$31,IF(AND(D57=1,M57=""),$C$32,"")))</f>
        <v/>
      </c>
      <c r="G57" s="35" t="s">
        <v>4</v>
      </c>
      <c r="H57" s="37" t="s">
        <v>45</v>
      </c>
      <c r="I57" s="8"/>
      <c r="J57" s="9" t="s">
        <v>41</v>
      </c>
      <c r="K57" s="1"/>
      <c r="L57" s="33" t="str">
        <f>IF(AND(C57=TRUE,C58=TRUE),$C$26,IF(AND(C57=TRUE,C58=FALSE),$C$24,IF(AND(C57=FALSE,C58=TRUE),$C$30,"")))</f>
        <v/>
      </c>
      <c r="M57" s="30"/>
      <c r="N57" s="30"/>
      <c r="O57" s="30"/>
      <c r="P57" s="30"/>
      <c r="Q57" s="30"/>
      <c r="R57" s="30"/>
    </row>
    <row r="58" spans="1:18" customFormat="1" ht="15.75" thickBot="1" x14ac:dyDescent="0.3">
      <c r="A58" s="36"/>
      <c r="B58" s="46"/>
      <c r="C58" s="13" t="b">
        <v>0</v>
      </c>
      <c r="D58" s="3">
        <f t="shared" si="0"/>
        <v>0</v>
      </c>
      <c r="F58" s="33"/>
      <c r="G58" s="36"/>
      <c r="H58" s="38"/>
      <c r="I58" s="6"/>
      <c r="J58" s="7" t="s">
        <v>42</v>
      </c>
      <c r="K58" s="1"/>
      <c r="L58" s="33"/>
      <c r="M58" s="30"/>
      <c r="N58" s="30"/>
      <c r="O58" s="30"/>
      <c r="P58" s="30"/>
      <c r="Q58" s="30"/>
      <c r="R58" s="30"/>
    </row>
    <row r="59" spans="1:18" ht="6" customHeight="1" thickTop="1" x14ac:dyDescent="0.25">
      <c r="A59" s="21"/>
      <c r="B59" s="22"/>
      <c r="D59" s="26"/>
      <c r="F59" s="23"/>
      <c r="G59" s="21"/>
      <c r="H59" s="24"/>
    </row>
    <row r="60" spans="1:18" customFormat="1" x14ac:dyDescent="0.25">
      <c r="A60" s="35">
        <f>IF(OR(F60=$C$31,F60=$C$32),0,1)</f>
        <v>1</v>
      </c>
      <c r="B60" s="47">
        <f>SUM(D60:D61)</f>
        <v>0</v>
      </c>
      <c r="C60" s="13" t="b">
        <v>0</v>
      </c>
      <c r="D60" s="3">
        <f t="shared" si="0"/>
        <v>0</v>
      </c>
      <c r="F60" s="33" t="str">
        <f>IF(B60=2,$C$31,IF(AND(B63&gt;0,B60=0),$C$31,IF(AND(D60=1,M60=""),$C$32,"")))</f>
        <v/>
      </c>
      <c r="G60" s="35" t="s">
        <v>5</v>
      </c>
      <c r="H60" s="37" t="s">
        <v>17</v>
      </c>
      <c r="J60" s="1" t="s">
        <v>41</v>
      </c>
      <c r="K60" s="1"/>
      <c r="L60" s="33" t="str">
        <f>IF(AND(C60=TRUE,C61=TRUE),$C$26,IF(AND(C60=TRUE,C61=FALSE),$C$24,IF(AND(C60=FALSE,C61=TRUE),$C$30,"")))</f>
        <v/>
      </c>
      <c r="M60" s="39"/>
      <c r="N60" s="39"/>
      <c r="O60" s="39"/>
      <c r="P60" s="39"/>
      <c r="Q60" s="39"/>
      <c r="R60" s="39"/>
    </row>
    <row r="61" spans="1:18" customFormat="1" ht="15.75" thickBot="1" x14ac:dyDescent="0.3">
      <c r="A61" s="36"/>
      <c r="B61" s="46"/>
      <c r="C61" s="13" t="b">
        <v>0</v>
      </c>
      <c r="D61" s="3">
        <f t="shared" si="0"/>
        <v>0</v>
      </c>
      <c r="F61" s="33"/>
      <c r="G61" s="36"/>
      <c r="H61" s="38"/>
      <c r="I61" s="6"/>
      <c r="J61" s="7" t="s">
        <v>42</v>
      </c>
      <c r="K61" s="9"/>
      <c r="L61" s="33"/>
      <c r="M61" s="39"/>
      <c r="N61" s="39"/>
      <c r="O61" s="39"/>
      <c r="P61" s="39"/>
      <c r="Q61" s="39"/>
      <c r="R61" s="39"/>
    </row>
    <row r="62" spans="1:18" ht="6" customHeight="1" thickTop="1" x14ac:dyDescent="0.25">
      <c r="A62" s="21"/>
      <c r="B62" s="22"/>
      <c r="D62" s="26"/>
      <c r="F62" s="23"/>
      <c r="G62" s="21"/>
      <c r="H62" s="24"/>
    </row>
    <row r="63" spans="1:18" customFormat="1" ht="15" customHeight="1" x14ac:dyDescent="0.25">
      <c r="A63" s="49">
        <f>IF(OR(F63=$C$31,F63=$C$32),0,1)</f>
        <v>1</v>
      </c>
      <c r="B63" s="47">
        <f>SUM(D63:D65)</f>
        <v>0</v>
      </c>
      <c r="C63" s="13" t="b">
        <v>0</v>
      </c>
      <c r="D63" s="3">
        <f t="shared" si="0"/>
        <v>0</v>
      </c>
      <c r="F63" s="33" t="str">
        <f>IF(B63&gt;1,$C$31,IF(AND(B67&gt;0,B63=0),$C$31,IF(OR(AND(D64=1,M63=""),AND(D65=1,M63="")),$C$32,IF(B63&gt;1,$C$31,""))))</f>
        <v/>
      </c>
      <c r="G63" s="35" t="s">
        <v>6</v>
      </c>
      <c r="H63" s="37" t="s">
        <v>26</v>
      </c>
      <c r="I63" s="8"/>
      <c r="J63" s="9" t="s">
        <v>46</v>
      </c>
      <c r="K63" s="1"/>
      <c r="L63" s="33" t="str">
        <f>IF(B63&gt;1,$C$26,IF(OR(D64=1,D65=1),$C$24,IF(D63=1,$C$30,IF(SUM(D63:D65)=0,"","Error"))))</f>
        <v/>
      </c>
      <c r="M63" s="30"/>
      <c r="N63" s="30"/>
      <c r="O63" s="30"/>
      <c r="P63" s="30"/>
      <c r="Q63" s="30"/>
      <c r="R63" s="30"/>
    </row>
    <row r="64" spans="1:18" customFormat="1" x14ac:dyDescent="0.25">
      <c r="A64" s="35"/>
      <c r="B64" s="45"/>
      <c r="C64" s="13" t="b">
        <v>0</v>
      </c>
      <c r="D64" s="3">
        <f t="shared" si="0"/>
        <v>0</v>
      </c>
      <c r="F64" s="33"/>
      <c r="G64" s="35"/>
      <c r="H64" s="37"/>
      <c r="I64" s="8"/>
      <c r="J64" s="9" t="s">
        <v>0</v>
      </c>
      <c r="K64" s="1"/>
      <c r="L64" s="33"/>
      <c r="M64" s="30"/>
      <c r="N64" s="30"/>
      <c r="O64" s="30"/>
      <c r="P64" s="30"/>
      <c r="Q64" s="30"/>
      <c r="R64" s="30"/>
    </row>
    <row r="65" spans="1:18" customFormat="1" ht="15.75" thickBot="1" x14ac:dyDescent="0.3">
      <c r="A65" s="36"/>
      <c r="B65" s="46"/>
      <c r="C65" s="13" t="b">
        <v>0</v>
      </c>
      <c r="D65" s="3">
        <f t="shared" si="0"/>
        <v>0</v>
      </c>
      <c r="F65" s="33"/>
      <c r="G65" s="36"/>
      <c r="H65" s="38"/>
      <c r="I65" s="6"/>
      <c r="J65" s="7" t="s">
        <v>47</v>
      </c>
      <c r="K65" s="1"/>
      <c r="L65" s="33"/>
      <c r="M65" s="30"/>
      <c r="N65" s="30"/>
      <c r="O65" s="30"/>
      <c r="P65" s="30"/>
      <c r="Q65" s="30"/>
      <c r="R65" s="30"/>
    </row>
    <row r="66" spans="1:18" ht="6" customHeight="1" thickTop="1" x14ac:dyDescent="0.25">
      <c r="A66" s="21"/>
      <c r="B66" s="22"/>
      <c r="D66" s="26"/>
      <c r="F66" s="23"/>
      <c r="G66" s="21"/>
      <c r="H66" s="24"/>
    </row>
    <row r="67" spans="1:18" customFormat="1" x14ac:dyDescent="0.25">
      <c r="A67" s="35">
        <f>IF(OR(F67=$C$31,F67=$C$32),0,1)</f>
        <v>1</v>
      </c>
      <c r="B67" s="47">
        <f>SUM(D67:D68)</f>
        <v>0</v>
      </c>
      <c r="C67" s="13" t="b">
        <v>0</v>
      </c>
      <c r="D67" s="3">
        <f t="shared" si="0"/>
        <v>0</v>
      </c>
      <c r="F67" s="33" t="str">
        <f>IF(B67=2,$C$31,IF(AND(B70&gt;0,B67=0),$C$31,IF(AND(D67=1,M67=""),$C$32,"")))</f>
        <v/>
      </c>
      <c r="G67" s="35" t="s">
        <v>7</v>
      </c>
      <c r="H67" s="37" t="s">
        <v>48</v>
      </c>
      <c r="I67" s="8"/>
      <c r="J67" s="9" t="s">
        <v>41</v>
      </c>
      <c r="K67" s="1"/>
      <c r="L67" s="33" t="str">
        <f>IF(AND(C67=TRUE,C68=TRUE),$C$26,IF(AND(C67=TRUE,C68=FALSE),$C$24,IF(AND(C67=FALSE,C68=TRUE),$C$30,"")))</f>
        <v/>
      </c>
      <c r="M67" s="30"/>
      <c r="N67" s="30"/>
      <c r="O67" s="30"/>
      <c r="P67" s="30"/>
      <c r="Q67" s="30"/>
      <c r="R67" s="30"/>
    </row>
    <row r="68" spans="1:18" customFormat="1" ht="15.75" thickBot="1" x14ac:dyDescent="0.3">
      <c r="A68" s="36"/>
      <c r="B68" s="46"/>
      <c r="C68" s="13" t="b">
        <v>0</v>
      </c>
      <c r="D68" s="3">
        <f t="shared" si="0"/>
        <v>0</v>
      </c>
      <c r="F68" s="33"/>
      <c r="G68" s="36"/>
      <c r="H68" s="38"/>
      <c r="I68" s="6"/>
      <c r="J68" s="7" t="s">
        <v>42</v>
      </c>
      <c r="K68" s="1"/>
      <c r="L68" s="33"/>
      <c r="M68" s="30"/>
      <c r="N68" s="30"/>
      <c r="O68" s="30"/>
      <c r="P68" s="30"/>
      <c r="Q68" s="30"/>
      <c r="R68" s="30"/>
    </row>
    <row r="69" spans="1:18" ht="6" customHeight="1" thickTop="1" x14ac:dyDescent="0.25">
      <c r="A69" s="21"/>
      <c r="B69" s="22"/>
      <c r="D69" s="26"/>
      <c r="F69" s="23"/>
      <c r="G69" s="21"/>
      <c r="H69" s="24"/>
      <c r="L69" s="23"/>
      <c r="M69" s="27"/>
      <c r="N69" s="27"/>
      <c r="O69" s="27"/>
      <c r="P69" s="27"/>
      <c r="Q69" s="27"/>
      <c r="R69" s="27"/>
    </row>
    <row r="70" spans="1:18" customFormat="1" ht="15" customHeight="1" x14ac:dyDescent="0.25">
      <c r="A70" s="49">
        <f>IF(OR(F70=$C$31,F70=$C$32),0,1)</f>
        <v>1</v>
      </c>
      <c r="B70" s="47">
        <f>SUM(D70:D72)</f>
        <v>0</v>
      </c>
      <c r="C70" s="13" t="b">
        <v>0</v>
      </c>
      <c r="D70" s="3">
        <f t="shared" si="0"/>
        <v>0</v>
      </c>
      <c r="F70" s="33" t="str">
        <f>IF(B70&gt;1,$C$31,IF(AND(B74&gt;0,B70=0),$C$31,IF(OR(AND(D71=1,M70=""),AND(D72=1,M70="")),$C$32,IF(B70&gt;1,$C$31,""))))</f>
        <v/>
      </c>
      <c r="G70" s="35" t="s">
        <v>8</v>
      </c>
      <c r="H70" s="37" t="s">
        <v>23</v>
      </c>
      <c r="I70" s="8"/>
      <c r="J70" s="9" t="s">
        <v>46</v>
      </c>
      <c r="K70" s="1"/>
      <c r="L70" s="33" t="str">
        <f>IF(B70&gt;1,$C$26,IF(OR(D71=1,D72=1),$C$24,IF(D70=1,$C$30,IF(SUM(D70:D72)=0,"","Error"))))</f>
        <v/>
      </c>
      <c r="M70" s="30"/>
      <c r="N70" s="30"/>
      <c r="O70" s="30"/>
      <c r="P70" s="30"/>
      <c r="Q70" s="30"/>
      <c r="R70" s="30"/>
    </row>
    <row r="71" spans="1:18" customFormat="1" x14ac:dyDescent="0.25">
      <c r="A71" s="35"/>
      <c r="B71" s="45"/>
      <c r="C71" s="13" t="b">
        <v>0</v>
      </c>
      <c r="D71" s="3">
        <f t="shared" si="0"/>
        <v>0</v>
      </c>
      <c r="F71" s="33"/>
      <c r="G71" s="35"/>
      <c r="H71" s="37"/>
      <c r="I71" s="8"/>
      <c r="J71" s="9" t="s">
        <v>0</v>
      </c>
      <c r="K71" s="1"/>
      <c r="L71" s="33"/>
      <c r="M71" s="30"/>
      <c r="N71" s="30"/>
      <c r="O71" s="30"/>
      <c r="P71" s="30"/>
      <c r="Q71" s="30"/>
      <c r="R71" s="30"/>
    </row>
    <row r="72" spans="1:18" customFormat="1" ht="15.75" thickBot="1" x14ac:dyDescent="0.3">
      <c r="A72" s="36"/>
      <c r="B72" s="46"/>
      <c r="C72" s="13" t="b">
        <v>0</v>
      </c>
      <c r="D72" s="3">
        <f t="shared" si="0"/>
        <v>0</v>
      </c>
      <c r="F72" s="33"/>
      <c r="G72" s="36"/>
      <c r="H72" s="38"/>
      <c r="I72" s="6"/>
      <c r="J72" s="7" t="s">
        <v>47</v>
      </c>
      <c r="K72" s="1"/>
      <c r="L72" s="33"/>
      <c r="M72" s="30"/>
      <c r="N72" s="30"/>
      <c r="O72" s="30"/>
      <c r="P72" s="30"/>
      <c r="Q72" s="30"/>
      <c r="R72" s="30"/>
    </row>
    <row r="73" spans="1:18" ht="6" customHeight="1" thickTop="1" x14ac:dyDescent="0.25">
      <c r="A73" s="21"/>
      <c r="B73" s="22"/>
      <c r="D73" s="26"/>
      <c r="F73" s="23"/>
      <c r="G73" s="21"/>
      <c r="H73" s="24"/>
      <c r="L73" s="23"/>
    </row>
    <row r="74" spans="1:18" customFormat="1" ht="15" customHeight="1" x14ac:dyDescent="0.25">
      <c r="A74" s="49">
        <f>IF(OR(F74=$C$31,F74=$C$32),0,1)</f>
        <v>1</v>
      </c>
      <c r="B74" s="47">
        <f>SUM(D74:D76)</f>
        <v>0</v>
      </c>
      <c r="C74" s="13" t="b">
        <v>0</v>
      </c>
      <c r="D74" s="3">
        <f t="shared" si="0"/>
        <v>0</v>
      </c>
      <c r="F74" s="33" t="str">
        <f>IF(B74&gt;1,$C$31,IF(AND(B78&gt;0,B74=0),$C$31,IF(OR(AND(D75=1,M74=""),AND(D76=1,M74="")),$C$32,IF(B74&gt;1,$C$31,""))))</f>
        <v/>
      </c>
      <c r="G74" s="35" t="s">
        <v>9</v>
      </c>
      <c r="H74" s="37" t="s">
        <v>66</v>
      </c>
      <c r="I74" s="8"/>
      <c r="J74" s="9" t="s">
        <v>46</v>
      </c>
      <c r="K74" s="1"/>
      <c r="L74" s="33" t="str">
        <f>IF(B74&gt;1,$C$26,IF(OR(D75=1,D76=1),$C$24,IF(D74=1,$C$30,IF(SUM(D74:D76)=0,"","Error"))))</f>
        <v/>
      </c>
      <c r="M74" s="30"/>
      <c r="N74" s="30"/>
      <c r="O74" s="30"/>
      <c r="P74" s="30"/>
      <c r="Q74" s="30"/>
      <c r="R74" s="30"/>
    </row>
    <row r="75" spans="1:18" customFormat="1" x14ac:dyDescent="0.25">
      <c r="A75" s="35"/>
      <c r="B75" s="45"/>
      <c r="C75" s="13" t="b">
        <v>0</v>
      </c>
      <c r="D75" s="3">
        <f t="shared" si="0"/>
        <v>0</v>
      </c>
      <c r="F75" s="33"/>
      <c r="G75" s="35"/>
      <c r="H75" s="37"/>
      <c r="I75" s="8"/>
      <c r="J75" s="9" t="s">
        <v>0</v>
      </c>
      <c r="K75" s="1"/>
      <c r="L75" s="33"/>
      <c r="M75" s="30"/>
      <c r="N75" s="30"/>
      <c r="O75" s="30"/>
      <c r="P75" s="30"/>
      <c r="Q75" s="30"/>
      <c r="R75" s="30"/>
    </row>
    <row r="76" spans="1:18" customFormat="1" ht="15.75" thickBot="1" x14ac:dyDescent="0.3">
      <c r="A76" s="36"/>
      <c r="B76" s="46"/>
      <c r="C76" s="13" t="b">
        <v>0</v>
      </c>
      <c r="D76" s="3">
        <f t="shared" si="0"/>
        <v>0</v>
      </c>
      <c r="F76" s="33"/>
      <c r="G76" s="36"/>
      <c r="H76" s="38"/>
      <c r="I76" s="6"/>
      <c r="J76" s="7" t="s">
        <v>47</v>
      </c>
      <c r="K76" s="1"/>
      <c r="L76" s="33"/>
      <c r="M76" s="30"/>
      <c r="N76" s="30"/>
      <c r="O76" s="30"/>
      <c r="P76" s="30"/>
      <c r="Q76" s="30"/>
      <c r="R76" s="30"/>
    </row>
    <row r="77" spans="1:18" ht="6" customHeight="1" thickTop="1" x14ac:dyDescent="0.25">
      <c r="A77" s="21"/>
      <c r="B77" s="22"/>
      <c r="D77" s="26"/>
      <c r="F77" s="23"/>
      <c r="G77" s="21"/>
      <c r="H77" s="24"/>
      <c r="L77" s="23"/>
    </row>
    <row r="78" spans="1:18" customFormat="1" ht="15" customHeight="1" x14ac:dyDescent="0.25">
      <c r="A78" s="49">
        <f>IF(OR(F78=$C$31,F78=$C$32),0,1)</f>
        <v>1</v>
      </c>
      <c r="B78" s="47">
        <f>SUM(D78:D80)</f>
        <v>0</v>
      </c>
      <c r="C78" s="13" t="b">
        <v>0</v>
      </c>
      <c r="D78" s="3">
        <f t="shared" si="0"/>
        <v>0</v>
      </c>
      <c r="F78" s="33" t="str">
        <f>IF(B78&gt;1,$C$31,IF(AND(B82&gt;0,B78=0),$C$31,IF(OR(AND(D79=1,M78=""),AND(D80=1,M78="")),$C$32,IF(B78&gt;1,$C$31,""))))</f>
        <v/>
      </c>
      <c r="G78" s="35" t="s">
        <v>10</v>
      </c>
      <c r="H78" s="37" t="s">
        <v>65</v>
      </c>
      <c r="I78" s="8"/>
      <c r="J78" s="9" t="s">
        <v>46</v>
      </c>
      <c r="K78" s="1"/>
      <c r="L78" s="33" t="str">
        <f>IF(B78&gt;1,$C$26,IF(OR(D79=1,D80=1),$C$24,IF(D78=1,$C$30,IF(SUM(D78:D80)=0,"","Error"))))</f>
        <v/>
      </c>
      <c r="M78" s="30"/>
      <c r="N78" s="30"/>
      <c r="O78" s="30"/>
      <c r="P78" s="30"/>
      <c r="Q78" s="30"/>
      <c r="R78" s="30"/>
    </row>
    <row r="79" spans="1:18" customFormat="1" x14ac:dyDescent="0.25">
      <c r="A79" s="35"/>
      <c r="B79" s="45"/>
      <c r="C79" s="13" t="b">
        <v>0</v>
      </c>
      <c r="D79" s="3">
        <f t="shared" si="0"/>
        <v>0</v>
      </c>
      <c r="F79" s="33"/>
      <c r="G79" s="35"/>
      <c r="H79" s="37"/>
      <c r="I79" s="8"/>
      <c r="J79" s="9" t="s">
        <v>0</v>
      </c>
      <c r="K79" s="1"/>
      <c r="L79" s="33"/>
      <c r="M79" s="30"/>
      <c r="N79" s="30"/>
      <c r="O79" s="30"/>
      <c r="P79" s="30"/>
      <c r="Q79" s="30"/>
      <c r="R79" s="30"/>
    </row>
    <row r="80" spans="1:18" customFormat="1" ht="15.75" thickBot="1" x14ac:dyDescent="0.3">
      <c r="A80" s="36"/>
      <c r="B80" s="46"/>
      <c r="C80" s="13" t="b">
        <v>0</v>
      </c>
      <c r="D80" s="3">
        <f t="shared" si="0"/>
        <v>0</v>
      </c>
      <c r="F80" s="33"/>
      <c r="G80" s="36"/>
      <c r="H80" s="38"/>
      <c r="I80" s="6"/>
      <c r="J80" s="7" t="s">
        <v>47</v>
      </c>
      <c r="K80" s="1"/>
      <c r="L80" s="33"/>
      <c r="M80" s="30"/>
      <c r="N80" s="30"/>
      <c r="O80" s="30"/>
      <c r="P80" s="30"/>
      <c r="Q80" s="30"/>
      <c r="R80" s="30"/>
    </row>
    <row r="81" spans="1:18" ht="6" customHeight="1" thickTop="1" x14ac:dyDescent="0.25">
      <c r="A81" s="21"/>
      <c r="B81" s="22"/>
      <c r="D81" s="26"/>
      <c r="F81" s="23"/>
      <c r="G81" s="21"/>
      <c r="H81" s="24"/>
      <c r="L81" s="23"/>
    </row>
    <row r="82" spans="1:18" customFormat="1" ht="15" customHeight="1" x14ac:dyDescent="0.25">
      <c r="A82" s="49">
        <f>IF(OR(F82=$C$31,F82=$C$32),0,1)</f>
        <v>1</v>
      </c>
      <c r="B82" s="47">
        <f>SUM(D82:D84)</f>
        <v>0</v>
      </c>
      <c r="C82" s="13" t="b">
        <v>0</v>
      </c>
      <c r="D82" s="3">
        <f t="shared" si="0"/>
        <v>0</v>
      </c>
      <c r="F82" s="33" t="str">
        <f>IF(B82&gt;1,$C$31,IF(AND(B86&gt;0,B82=0),$C$31,IF(OR(AND(D83=1,M82=""),AND(D84=1,M82="")),$C$32,IF(B82&gt;1,$C$31,""))))</f>
        <v/>
      </c>
      <c r="G82" s="35" t="s">
        <v>11</v>
      </c>
      <c r="H82" s="37" t="s">
        <v>24</v>
      </c>
      <c r="I82" s="8"/>
      <c r="J82" s="9" t="s">
        <v>46</v>
      </c>
      <c r="K82" s="1"/>
      <c r="L82" s="33" t="str">
        <f>IF(B82&gt;1,$C$26,IF(OR(D83=1,D84=1),$C$24,IF(D82=1,$C$30,IF(SUM(D82:D84)=0,"","Error"))))</f>
        <v/>
      </c>
      <c r="M82" s="30"/>
      <c r="N82" s="30"/>
      <c r="O82" s="30"/>
      <c r="P82" s="30"/>
      <c r="Q82" s="30"/>
      <c r="R82" s="30"/>
    </row>
    <row r="83" spans="1:18" customFormat="1" x14ac:dyDescent="0.25">
      <c r="A83" s="35"/>
      <c r="B83" s="45"/>
      <c r="C83" s="13" t="b">
        <v>0</v>
      </c>
      <c r="D83" s="3">
        <f t="shared" si="0"/>
        <v>0</v>
      </c>
      <c r="F83" s="33"/>
      <c r="G83" s="35"/>
      <c r="H83" s="37"/>
      <c r="I83" s="8"/>
      <c r="J83" s="9" t="s">
        <v>0</v>
      </c>
      <c r="K83" s="1"/>
      <c r="L83" s="33"/>
      <c r="M83" s="30"/>
      <c r="N83" s="30"/>
      <c r="O83" s="30"/>
      <c r="P83" s="30"/>
      <c r="Q83" s="30"/>
      <c r="R83" s="30"/>
    </row>
    <row r="84" spans="1:18" customFormat="1" ht="15.75" thickBot="1" x14ac:dyDescent="0.3">
      <c r="A84" s="36"/>
      <c r="B84" s="46"/>
      <c r="C84" s="13" t="b">
        <v>0</v>
      </c>
      <c r="D84" s="3">
        <f t="shared" si="0"/>
        <v>0</v>
      </c>
      <c r="F84" s="33"/>
      <c r="G84" s="36"/>
      <c r="H84" s="38"/>
      <c r="I84" s="6"/>
      <c r="J84" s="7" t="s">
        <v>47</v>
      </c>
      <c r="K84" s="1"/>
      <c r="L84" s="33"/>
      <c r="M84" s="30"/>
      <c r="N84" s="30"/>
      <c r="O84" s="30"/>
      <c r="P84" s="30"/>
      <c r="Q84" s="30"/>
      <c r="R84" s="30"/>
    </row>
    <row r="85" spans="1:18" ht="6" customHeight="1" thickTop="1" x14ac:dyDescent="0.25">
      <c r="A85" s="21"/>
      <c r="B85" s="22"/>
      <c r="D85" s="26"/>
      <c r="F85" s="23"/>
      <c r="G85" s="21"/>
      <c r="H85" s="24"/>
    </row>
    <row r="86" spans="1:18" customFormat="1" ht="15" customHeight="1" x14ac:dyDescent="0.25">
      <c r="A86" s="49">
        <f>IF(OR(F86=$C$31,F86=$C$32),0,1)</f>
        <v>1</v>
      </c>
      <c r="B86" s="47">
        <f>SUM(D86:D88)</f>
        <v>0</v>
      </c>
      <c r="C86" s="13" t="b">
        <v>0</v>
      </c>
      <c r="D86" s="3">
        <f t="shared" si="0"/>
        <v>0</v>
      </c>
      <c r="F86" s="33" t="str">
        <f>IF(B86&gt;1,$C$31,IF(AND(B90&gt;0,B86=0),$C$31,IF(OR(AND(D87=1,M86=""),AND(D88=1,M86="")),$C$32,IF(B86&gt;1,$C$31,""))))</f>
        <v/>
      </c>
      <c r="G86" s="35" t="s">
        <v>12</v>
      </c>
      <c r="H86" s="37" t="s">
        <v>25</v>
      </c>
      <c r="I86" s="8"/>
      <c r="J86" s="9" t="s">
        <v>46</v>
      </c>
      <c r="K86" s="1"/>
      <c r="L86" s="33" t="str">
        <f>IF(B86&gt;1,$C$26,IF(OR(D87=1,D88=1),$C$24,IF(D86=1,$C$30,IF(SUM(D86:D88)=0,"","Error"))))</f>
        <v/>
      </c>
      <c r="M86" s="30"/>
      <c r="N86" s="30"/>
      <c r="O86" s="30"/>
      <c r="P86" s="30"/>
      <c r="Q86" s="30"/>
      <c r="R86" s="30"/>
    </row>
    <row r="87" spans="1:18" customFormat="1" x14ac:dyDescent="0.25">
      <c r="A87" s="35"/>
      <c r="B87" s="45"/>
      <c r="C87" s="13" t="b">
        <v>0</v>
      </c>
      <c r="D87" s="3">
        <f t="shared" si="0"/>
        <v>0</v>
      </c>
      <c r="F87" s="33"/>
      <c r="G87" s="35"/>
      <c r="H87" s="37"/>
      <c r="I87" s="8"/>
      <c r="J87" s="9" t="s">
        <v>0</v>
      </c>
      <c r="K87" s="1"/>
      <c r="L87" s="33"/>
      <c r="M87" s="30"/>
      <c r="N87" s="30"/>
      <c r="O87" s="30"/>
      <c r="P87" s="30"/>
      <c r="Q87" s="30"/>
      <c r="R87" s="30"/>
    </row>
    <row r="88" spans="1:18" customFormat="1" ht="15.75" thickBot="1" x14ac:dyDescent="0.3">
      <c r="A88" s="36"/>
      <c r="B88" s="46"/>
      <c r="C88" s="13" t="b">
        <v>0</v>
      </c>
      <c r="D88" s="3">
        <f t="shared" si="0"/>
        <v>0</v>
      </c>
      <c r="F88" s="33"/>
      <c r="G88" s="36"/>
      <c r="H88" s="38"/>
      <c r="I88" s="6"/>
      <c r="J88" s="7" t="s">
        <v>47</v>
      </c>
      <c r="K88" s="1"/>
      <c r="L88" s="33"/>
      <c r="M88" s="30"/>
      <c r="N88" s="30"/>
      <c r="O88" s="30"/>
      <c r="P88" s="30"/>
      <c r="Q88" s="30"/>
      <c r="R88" s="30"/>
    </row>
    <row r="89" spans="1:18" ht="6" customHeight="1" thickTop="1" x14ac:dyDescent="0.25">
      <c r="A89" s="21"/>
      <c r="B89" s="22"/>
      <c r="D89" s="26"/>
      <c r="F89" s="23"/>
      <c r="G89" s="21"/>
      <c r="H89" s="24"/>
    </row>
    <row r="90" spans="1:18" customFormat="1" ht="15" customHeight="1" x14ac:dyDescent="0.25">
      <c r="A90" s="49">
        <f>IF(OR(F90=$C$31,F90=$C$32),0,1)</f>
        <v>1</v>
      </c>
      <c r="B90" s="47">
        <f>SUM(D90:D92)</f>
        <v>0</v>
      </c>
      <c r="C90" s="13" t="b">
        <v>0</v>
      </c>
      <c r="D90" s="3">
        <f t="shared" si="0"/>
        <v>0</v>
      </c>
      <c r="F90" s="33" t="str">
        <f>IF(B90&gt;1,$C$31,IF(AND(B94&gt;0,B90=0),$C$31,IF(OR(AND(D91=1,M90=""),AND(D92=1,M90="")),$C$32,IF(B90&gt;1,$C$31,""))))</f>
        <v/>
      </c>
      <c r="G90" s="35" t="s">
        <v>13</v>
      </c>
      <c r="H90" s="37" t="s">
        <v>64</v>
      </c>
      <c r="I90" s="8"/>
      <c r="J90" s="9" t="s">
        <v>46</v>
      </c>
      <c r="K90" s="1"/>
      <c r="L90" s="33" t="str">
        <f>IF(B90&gt;1,$C$26,IF(OR(D91=1,D92=1),$C$24,IF(D90=1,$C$30,IF(SUM(D90:D92)=0,"","Error"))))</f>
        <v/>
      </c>
      <c r="M90" s="30"/>
      <c r="N90" s="30"/>
      <c r="O90" s="30"/>
      <c r="P90" s="30"/>
      <c r="Q90" s="30"/>
      <c r="R90" s="30"/>
    </row>
    <row r="91" spans="1:18" customFormat="1" x14ac:dyDescent="0.25">
      <c r="A91" s="35"/>
      <c r="B91" s="45"/>
      <c r="C91" s="13" t="b">
        <v>0</v>
      </c>
      <c r="D91" s="3">
        <f t="shared" si="0"/>
        <v>0</v>
      </c>
      <c r="F91" s="33"/>
      <c r="G91" s="35"/>
      <c r="H91" s="37"/>
      <c r="I91" s="8"/>
      <c r="J91" s="9" t="s">
        <v>0</v>
      </c>
      <c r="K91" s="1"/>
      <c r="L91" s="33"/>
      <c r="M91" s="30"/>
      <c r="N91" s="30"/>
      <c r="O91" s="30"/>
      <c r="P91" s="30"/>
      <c r="Q91" s="30"/>
      <c r="R91" s="30"/>
    </row>
    <row r="92" spans="1:18" customFormat="1" ht="15.75" thickBot="1" x14ac:dyDescent="0.3">
      <c r="A92" s="36"/>
      <c r="B92" s="46"/>
      <c r="C92" s="13" t="b">
        <v>0</v>
      </c>
      <c r="D92" s="3">
        <f t="shared" si="0"/>
        <v>0</v>
      </c>
      <c r="F92" s="33"/>
      <c r="G92" s="36"/>
      <c r="H92" s="38"/>
      <c r="I92" s="6"/>
      <c r="J92" s="7" t="s">
        <v>47</v>
      </c>
      <c r="K92" s="1"/>
      <c r="L92" s="33"/>
      <c r="M92" s="30"/>
      <c r="N92" s="30"/>
      <c r="O92" s="30"/>
      <c r="P92" s="30"/>
      <c r="Q92" s="30"/>
      <c r="R92" s="30"/>
    </row>
    <row r="93" spans="1:18" ht="6" customHeight="1" thickTop="1" x14ac:dyDescent="0.25">
      <c r="A93" s="21"/>
      <c r="B93" s="22"/>
      <c r="D93" s="26"/>
      <c r="F93" s="23"/>
      <c r="G93" s="21"/>
      <c r="H93" s="24"/>
    </row>
    <row r="94" spans="1:18" customFormat="1" ht="15" customHeight="1" x14ac:dyDescent="0.25">
      <c r="A94" s="49">
        <f>IF(OR(F94=$C$31,F94=$C$32),0,1)</f>
        <v>1</v>
      </c>
      <c r="B94" s="47">
        <f>SUM(D94:D96)</f>
        <v>0</v>
      </c>
      <c r="C94" s="13" t="b">
        <v>0</v>
      </c>
      <c r="D94" s="3">
        <f t="shared" si="0"/>
        <v>0</v>
      </c>
      <c r="F94" s="33" t="str">
        <f>IF(B94&gt;1,$C$31,IF(AND(B98&gt;0,B94=0),$C$31,IF(OR(AND(D95=1,M94=""),AND(D96=1,M94="")),$C$32,IF(B94&gt;1,$C$31,""))))</f>
        <v/>
      </c>
      <c r="G94" s="35" t="s">
        <v>14</v>
      </c>
      <c r="H94" s="37" t="s">
        <v>63</v>
      </c>
      <c r="I94" s="8"/>
      <c r="J94" s="9" t="s">
        <v>46</v>
      </c>
      <c r="K94" s="1"/>
      <c r="L94" s="33" t="str">
        <f>IF(B94&gt;1,$C$26,IF(OR(D95=1,D96=1),$C$24,IF(D94=1,$C$30,IF(SUM(D94:D96)=0,"","Error"))))</f>
        <v/>
      </c>
      <c r="M94" s="30"/>
      <c r="N94" s="30"/>
      <c r="O94" s="30"/>
      <c r="P94" s="30"/>
      <c r="Q94" s="30"/>
      <c r="R94" s="30"/>
    </row>
    <row r="95" spans="1:18" customFormat="1" x14ac:dyDescent="0.25">
      <c r="A95" s="35"/>
      <c r="B95" s="45"/>
      <c r="C95" s="13" t="b">
        <v>0</v>
      </c>
      <c r="D95" s="3">
        <f t="shared" si="0"/>
        <v>0</v>
      </c>
      <c r="F95" s="33"/>
      <c r="G95" s="35"/>
      <c r="H95" s="37"/>
      <c r="I95" s="8"/>
      <c r="J95" s="9" t="s">
        <v>0</v>
      </c>
      <c r="K95" s="1"/>
      <c r="L95" s="33"/>
      <c r="M95" s="30"/>
      <c r="N95" s="30"/>
      <c r="O95" s="30"/>
      <c r="P95" s="30"/>
      <c r="Q95" s="30"/>
      <c r="R95" s="30"/>
    </row>
    <row r="96" spans="1:18" customFormat="1" ht="15.75" thickBot="1" x14ac:dyDescent="0.3">
      <c r="A96" s="36"/>
      <c r="B96" s="46"/>
      <c r="C96" s="13" t="b">
        <v>0</v>
      </c>
      <c r="D96" s="3">
        <f t="shared" si="0"/>
        <v>0</v>
      </c>
      <c r="F96" s="33"/>
      <c r="G96" s="36"/>
      <c r="H96" s="38"/>
      <c r="I96" s="6"/>
      <c r="J96" s="7" t="s">
        <v>47</v>
      </c>
      <c r="K96" s="1"/>
      <c r="L96" s="33"/>
      <c r="M96" s="30"/>
      <c r="N96" s="30"/>
      <c r="O96" s="30"/>
      <c r="P96" s="30"/>
      <c r="Q96" s="30"/>
      <c r="R96" s="30"/>
    </row>
    <row r="97" spans="1:18" ht="6" customHeight="1" thickTop="1" x14ac:dyDescent="0.25">
      <c r="A97" s="21"/>
      <c r="B97" s="22"/>
      <c r="D97" s="26"/>
      <c r="F97" s="23"/>
      <c r="G97" s="21"/>
      <c r="H97" s="24"/>
    </row>
    <row r="98" spans="1:18" customFormat="1" ht="15" customHeight="1" x14ac:dyDescent="0.25">
      <c r="A98" s="49">
        <f>IF(OR(F98=$C$31,F98=$C$32),0,1)</f>
        <v>1</v>
      </c>
      <c r="B98" s="47">
        <f>SUM(D98:D100)</f>
        <v>0</v>
      </c>
      <c r="C98" s="13" t="b">
        <v>0</v>
      </c>
      <c r="D98" s="3">
        <f t="shared" si="0"/>
        <v>0</v>
      </c>
      <c r="F98" s="33" t="str">
        <f>IF(B98&gt;1,$C$31,IF(AND(B102&gt;0,B98=0),$C$31,IF(OR(AND(D99=1,M98=""),AND(D100=1,M98="")),$C$32,IF(B98&gt;1,$C$31,""))))</f>
        <v/>
      </c>
      <c r="G98" s="35" t="s">
        <v>15</v>
      </c>
      <c r="H98" s="37" t="s">
        <v>22</v>
      </c>
      <c r="I98" s="8"/>
      <c r="J98" s="9" t="s">
        <v>46</v>
      </c>
      <c r="K98" s="1"/>
      <c r="L98" s="33" t="str">
        <f>IF(B98&gt;1,$C$26,IF(OR(D99=1,D100=1),$C$24,IF(D98=1,$C$30,IF(SUM(D98:D100)=0,"","Error"))))</f>
        <v/>
      </c>
      <c r="M98" s="30"/>
      <c r="N98" s="30"/>
      <c r="O98" s="30"/>
      <c r="P98" s="30"/>
      <c r="Q98" s="30"/>
      <c r="R98" s="30"/>
    </row>
    <row r="99" spans="1:18" customFormat="1" x14ac:dyDescent="0.25">
      <c r="A99" s="35"/>
      <c r="B99" s="45"/>
      <c r="C99" s="13" t="b">
        <v>0</v>
      </c>
      <c r="D99" s="3">
        <f t="shared" si="0"/>
        <v>0</v>
      </c>
      <c r="F99" s="33"/>
      <c r="G99" s="35"/>
      <c r="H99" s="37"/>
      <c r="I99" s="8"/>
      <c r="J99" s="9" t="s">
        <v>0</v>
      </c>
      <c r="K99" s="1"/>
      <c r="L99" s="33"/>
      <c r="M99" s="30"/>
      <c r="N99" s="30"/>
      <c r="O99" s="30"/>
      <c r="P99" s="30"/>
      <c r="Q99" s="30"/>
      <c r="R99" s="30"/>
    </row>
    <row r="100" spans="1:18" customFormat="1" ht="15.75" thickBot="1" x14ac:dyDescent="0.3">
      <c r="A100" s="36"/>
      <c r="B100" s="46"/>
      <c r="C100" s="13" t="b">
        <v>0</v>
      </c>
      <c r="D100" s="3">
        <f t="shared" si="0"/>
        <v>0</v>
      </c>
      <c r="F100" s="33"/>
      <c r="G100" s="36"/>
      <c r="H100" s="38"/>
      <c r="I100" s="6"/>
      <c r="J100" s="7" t="s">
        <v>47</v>
      </c>
      <c r="K100" s="1"/>
      <c r="L100" s="33"/>
      <c r="M100" s="30"/>
      <c r="N100" s="30"/>
      <c r="O100" s="30"/>
      <c r="P100" s="30"/>
      <c r="Q100" s="30"/>
      <c r="R100" s="30"/>
    </row>
    <row r="101" spans="1:18" ht="6" customHeight="1" thickTop="1" x14ac:dyDescent="0.25">
      <c r="A101" s="21"/>
      <c r="B101" s="22"/>
      <c r="D101" s="26"/>
      <c r="F101" s="23"/>
      <c r="G101" s="21"/>
      <c r="H101" s="24"/>
      <c r="M101" s="28"/>
      <c r="N101" s="28"/>
      <c r="O101" s="28"/>
      <c r="P101" s="28"/>
      <c r="Q101" s="28"/>
      <c r="R101" s="28"/>
    </row>
    <row r="102" spans="1:18" customFormat="1" ht="15" customHeight="1" x14ac:dyDescent="0.25">
      <c r="A102" s="49">
        <f>IF(OR(F102=$C$31,F102=$C$32),0,1)</f>
        <v>1</v>
      </c>
      <c r="B102" s="47">
        <f>SUM(D102:D104)</f>
        <v>0</v>
      </c>
      <c r="C102" s="13" t="b">
        <v>0</v>
      </c>
      <c r="D102" s="3">
        <f t="shared" si="0"/>
        <v>0</v>
      </c>
      <c r="F102" s="33" t="str">
        <f>IF(B102&gt;1,$C$31,IF(AND(B106&gt;0,B102=0),$C$31,IF(OR(AND(D103=1,M102=""),AND(D104=1,M102="")),$C$32,IF(B102&gt;1,$C$31,""))))</f>
        <v/>
      </c>
      <c r="G102" s="35" t="s">
        <v>16</v>
      </c>
      <c r="H102" s="37" t="s">
        <v>21</v>
      </c>
      <c r="I102" s="8"/>
      <c r="J102" s="9" t="s">
        <v>46</v>
      </c>
      <c r="K102" s="1"/>
      <c r="L102" s="33" t="str">
        <f>IF(B102&gt;1,$C$26,IF(OR(D103=1,D104=1),$C$24,IF(D102=1,$C$30,IF(SUM(D102:D104)=0,"","Error"))))</f>
        <v/>
      </c>
      <c r="M102" s="30"/>
      <c r="N102" s="30"/>
      <c r="O102" s="30"/>
      <c r="P102" s="30"/>
      <c r="Q102" s="30"/>
      <c r="R102" s="30"/>
    </row>
    <row r="103" spans="1:18" customFormat="1" x14ac:dyDescent="0.25">
      <c r="A103" s="35"/>
      <c r="B103" s="45"/>
      <c r="C103" s="13" t="b">
        <v>0</v>
      </c>
      <c r="D103" s="3">
        <f t="shared" si="0"/>
        <v>0</v>
      </c>
      <c r="F103" s="33"/>
      <c r="G103" s="35"/>
      <c r="H103" s="37"/>
      <c r="I103" s="8"/>
      <c r="J103" s="9" t="s">
        <v>0</v>
      </c>
      <c r="K103" s="1"/>
      <c r="L103" s="33"/>
      <c r="M103" s="30"/>
      <c r="N103" s="30"/>
      <c r="O103" s="30"/>
      <c r="P103" s="30"/>
      <c r="Q103" s="30"/>
      <c r="R103" s="30"/>
    </row>
    <row r="104" spans="1:18" customFormat="1" ht="15.75" thickBot="1" x14ac:dyDescent="0.3">
      <c r="A104" s="36"/>
      <c r="B104" s="46"/>
      <c r="C104" s="13" t="b">
        <v>0</v>
      </c>
      <c r="D104" s="3">
        <f t="shared" si="0"/>
        <v>0</v>
      </c>
      <c r="F104" s="33"/>
      <c r="G104" s="36"/>
      <c r="H104" s="38"/>
      <c r="I104" s="6"/>
      <c r="J104" s="7" t="s">
        <v>47</v>
      </c>
      <c r="K104" s="1"/>
      <c r="L104" s="33"/>
      <c r="M104" s="30"/>
      <c r="N104" s="30"/>
      <c r="O104" s="30"/>
      <c r="P104" s="30"/>
      <c r="Q104" s="30"/>
      <c r="R104" s="30"/>
    </row>
    <row r="105" spans="1:18" ht="6" customHeight="1" thickTop="1" x14ac:dyDescent="0.25">
      <c r="A105" s="21"/>
      <c r="B105" s="22"/>
      <c r="D105" s="26"/>
      <c r="F105" s="23"/>
      <c r="G105" s="21"/>
      <c r="H105" s="24"/>
    </row>
    <row r="106" spans="1:18" customFormat="1" ht="15" customHeight="1" x14ac:dyDescent="0.25">
      <c r="A106" s="49">
        <f>IF(OR(F106=$C$31,F106=$C$32),0,1)</f>
        <v>1</v>
      </c>
      <c r="B106" s="47">
        <f>SUM(D106:D108)</f>
        <v>0</v>
      </c>
      <c r="C106" s="13" t="b">
        <v>0</v>
      </c>
      <c r="D106" s="3">
        <f t="shared" si="0"/>
        <v>0</v>
      </c>
      <c r="F106" s="33" t="str">
        <f>IF(B106&gt;1,$C$31,IF(AND(B110&gt;0,B106=0),$C$31,IF(OR(AND(D107=1,M106=""),AND(D108=1,M106="")),$C$32,IF(B106&gt;1,$C$31,""))))</f>
        <v/>
      </c>
      <c r="G106" s="35" t="s">
        <v>58</v>
      </c>
      <c r="H106" s="37" t="s">
        <v>20</v>
      </c>
      <c r="I106" s="8"/>
      <c r="J106" s="9" t="s">
        <v>46</v>
      </c>
      <c r="K106" s="1"/>
      <c r="L106" s="33" t="str">
        <f>IF(B106&gt;1,$C$26,IF(OR(D107=1,D108=1),$C$24,IF(D106=1,$C$30,IF(SUM(D106:D108)=0,"","Error"))))</f>
        <v/>
      </c>
      <c r="M106" s="30"/>
      <c r="N106" s="30"/>
      <c r="O106" s="30"/>
      <c r="P106" s="30"/>
      <c r="Q106" s="30"/>
      <c r="R106" s="30"/>
    </row>
    <row r="107" spans="1:18" customFormat="1" x14ac:dyDescent="0.25">
      <c r="A107" s="35"/>
      <c r="B107" s="45"/>
      <c r="C107" s="13" t="b">
        <v>0</v>
      </c>
      <c r="D107" s="3">
        <f t="shared" si="0"/>
        <v>0</v>
      </c>
      <c r="F107" s="33"/>
      <c r="G107" s="35"/>
      <c r="H107" s="37"/>
      <c r="I107" s="8"/>
      <c r="J107" s="9" t="s">
        <v>0</v>
      </c>
      <c r="K107" s="1"/>
      <c r="L107" s="33"/>
      <c r="M107" s="30"/>
      <c r="N107" s="30"/>
      <c r="O107" s="30"/>
      <c r="P107" s="30"/>
      <c r="Q107" s="30"/>
      <c r="R107" s="30"/>
    </row>
    <row r="108" spans="1:18" customFormat="1" ht="15.75" thickBot="1" x14ac:dyDescent="0.3">
      <c r="A108" s="36"/>
      <c r="B108" s="46"/>
      <c r="C108" s="13" t="b">
        <v>0</v>
      </c>
      <c r="D108" s="3">
        <f t="shared" si="0"/>
        <v>0</v>
      </c>
      <c r="F108" s="33"/>
      <c r="G108" s="36"/>
      <c r="H108" s="38"/>
      <c r="I108" s="6"/>
      <c r="J108" s="7" t="s">
        <v>47</v>
      </c>
      <c r="K108" s="1"/>
      <c r="L108" s="33"/>
      <c r="M108" s="30"/>
      <c r="N108" s="30"/>
      <c r="O108" s="30"/>
      <c r="P108" s="30"/>
      <c r="Q108" s="30"/>
      <c r="R108" s="30"/>
    </row>
    <row r="109" spans="1:18" ht="6" customHeight="1" thickTop="1" x14ac:dyDescent="0.25">
      <c r="A109" s="21"/>
      <c r="B109" s="22"/>
      <c r="D109" s="26"/>
      <c r="F109" s="23"/>
      <c r="G109" s="21"/>
      <c r="H109" s="24"/>
    </row>
    <row r="110" spans="1:18" ht="15" customHeight="1" x14ac:dyDescent="0.25">
      <c r="A110" s="49">
        <f>IF(OR(F110=$C$31,F110=$C$32),0,1)</f>
        <v>1</v>
      </c>
      <c r="B110" s="47">
        <f>SUM(D112:D114)</f>
        <v>0</v>
      </c>
      <c r="C110" s="13"/>
      <c r="D110" s="3"/>
      <c r="E110"/>
      <c r="F110" s="33" t="str">
        <f>IF(AND(B106=1,B110=0),$C$31,IF(AND(D114=1,D113=0,M113=""),$C$32,IF(B110=2,$C$31,"")))</f>
        <v/>
      </c>
      <c r="G110" s="35" t="s">
        <v>59</v>
      </c>
      <c r="H110" s="37" t="s">
        <v>67</v>
      </c>
      <c r="I110" s="8"/>
      <c r="J110" s="9"/>
      <c r="K110" s="1"/>
    </row>
    <row r="111" spans="1:18" x14ac:dyDescent="0.25">
      <c r="A111" s="35"/>
      <c r="B111" s="45"/>
      <c r="C111" s="13"/>
      <c r="D111" s="3"/>
      <c r="E111"/>
      <c r="F111" s="33"/>
      <c r="G111" s="35"/>
      <c r="H111" s="37"/>
      <c r="I111" s="8"/>
      <c r="J111" s="9"/>
      <c r="K111" s="1"/>
      <c r="L111" s="29"/>
      <c r="M111" s="28"/>
      <c r="N111" s="28"/>
      <c r="O111" s="28"/>
      <c r="P111" s="28"/>
      <c r="Q111" s="28"/>
      <c r="R111" s="28"/>
    </row>
    <row r="112" spans="1:18" x14ac:dyDescent="0.25">
      <c r="A112" s="35"/>
      <c r="B112" s="45"/>
      <c r="C112" s="13"/>
      <c r="D112" s="3"/>
      <c r="E112"/>
      <c r="F112" s="33"/>
      <c r="G112" s="35"/>
      <c r="H112" s="37"/>
      <c r="I112" s="8"/>
      <c r="J112" s="9"/>
      <c r="K112" s="1"/>
      <c r="L112" s="29"/>
      <c r="M112" s="28"/>
      <c r="N112" s="28"/>
      <c r="O112" s="28"/>
      <c r="P112" s="28"/>
      <c r="Q112" s="28"/>
      <c r="R112" s="28"/>
    </row>
    <row r="113" spans="1:18" customFormat="1" x14ac:dyDescent="0.25">
      <c r="A113" s="35"/>
      <c r="B113" s="45"/>
      <c r="C113" s="13" t="b">
        <v>0</v>
      </c>
      <c r="D113" s="3">
        <f t="shared" ref="D113:D114" si="1">IF(C113=TRUE,1,0)</f>
        <v>0</v>
      </c>
      <c r="F113" s="33"/>
      <c r="G113" s="35"/>
      <c r="H113" s="37"/>
      <c r="I113" s="8"/>
      <c r="J113" s="9" t="s">
        <v>61</v>
      </c>
      <c r="K113" s="1"/>
      <c r="L113" s="33" t="str">
        <f>IF(AND(C113=TRUE,C114=TRUE),$C$26,IF(AND(C113=FALSE,C114=TRUE),$C$24,IF(OR(C113=TRUE,C114=TRUE),$C$30,"")))</f>
        <v/>
      </c>
      <c r="M113" s="30"/>
      <c r="N113" s="30"/>
      <c r="O113" s="30"/>
      <c r="P113" s="30"/>
      <c r="Q113" s="30"/>
      <c r="R113" s="30"/>
    </row>
    <row r="114" spans="1:18" customFormat="1" x14ac:dyDescent="0.25">
      <c r="A114" s="35"/>
      <c r="B114" s="45"/>
      <c r="C114" s="13" t="b">
        <v>0</v>
      </c>
      <c r="D114" s="3">
        <f t="shared" si="1"/>
        <v>0</v>
      </c>
      <c r="F114" s="33"/>
      <c r="G114" s="35"/>
      <c r="H114" s="37"/>
      <c r="I114" s="8"/>
      <c r="J114" s="9" t="s">
        <v>62</v>
      </c>
      <c r="K114" s="1"/>
      <c r="L114" s="33"/>
      <c r="M114" s="30"/>
      <c r="N114" s="30"/>
      <c r="O114" s="30"/>
      <c r="P114" s="30"/>
      <c r="Q114" s="30"/>
      <c r="R114" s="30"/>
    </row>
    <row r="115" spans="1:18" x14ac:dyDescent="0.25">
      <c r="A115" s="35"/>
      <c r="B115" s="45"/>
      <c r="C115" s="13"/>
      <c r="D115"/>
      <c r="E115"/>
      <c r="F115" s="33"/>
      <c r="G115" s="35"/>
      <c r="H115" s="37"/>
      <c r="I115" s="8"/>
      <c r="J115" s="9"/>
      <c r="K115" s="1"/>
      <c r="L115" s="29"/>
    </row>
    <row r="116" spans="1:18" x14ac:dyDescent="0.25">
      <c r="A116" s="35"/>
      <c r="B116" s="45"/>
      <c r="C116" s="13"/>
      <c r="D116"/>
      <c r="E116"/>
      <c r="F116" s="33"/>
      <c r="G116" s="35"/>
      <c r="H116" s="37"/>
      <c r="I116" s="8"/>
      <c r="J116" s="9"/>
      <c r="K116" s="1"/>
    </row>
    <row r="117" spans="1:18" ht="15.75" thickBot="1" x14ac:dyDescent="0.3">
      <c r="A117" s="36"/>
      <c r="B117" s="46"/>
      <c r="C117" s="13"/>
      <c r="D117"/>
      <c r="E117"/>
      <c r="F117" s="33"/>
      <c r="G117" s="36"/>
      <c r="H117" s="38"/>
      <c r="I117" s="6"/>
      <c r="J117" s="7"/>
      <c r="K117" s="1"/>
    </row>
    <row r="118" spans="1:18" ht="6" customHeight="1" thickTop="1" x14ac:dyDescent="0.25"/>
    <row r="119" spans="1:18" ht="6" customHeight="1" x14ac:dyDescent="0.25"/>
    <row r="120" spans="1:18" hidden="1" x14ac:dyDescent="0.25">
      <c r="B120" s="17">
        <f>SUM(A33:A117)</f>
        <v>23</v>
      </c>
    </row>
    <row r="121" spans="1:18" x14ac:dyDescent="0.25">
      <c r="G121" s="48" t="str">
        <f>IF(B120&lt;23,"Por favor responda todas las preguntas","")</f>
        <v/>
      </c>
      <c r="H121" s="48"/>
      <c r="I121" s="48"/>
      <c r="J121" s="48"/>
    </row>
    <row r="122" spans="1:18" x14ac:dyDescent="0.25">
      <c r="B122" s="17">
        <f>IF(B120&lt;23,1,0)</f>
        <v>0</v>
      </c>
      <c r="G122" s="48"/>
      <c r="H122" s="48"/>
      <c r="I122" s="48"/>
      <c r="J122" s="48"/>
    </row>
    <row r="123" spans="1:18" x14ac:dyDescent="0.25"/>
    <row r="124" spans="1:18" hidden="1" x14ac:dyDescent="0.25"/>
  </sheetData>
  <sheetProtection password="E734" sheet="1" objects="1" scenarios="1"/>
  <mergeCells count="183">
    <mergeCell ref="A94:A96"/>
    <mergeCell ref="A98:A100"/>
    <mergeCell ref="A102:A104"/>
    <mergeCell ref="A106:A108"/>
    <mergeCell ref="A110:A117"/>
    <mergeCell ref="F42:F43"/>
    <mergeCell ref="F33:F34"/>
    <mergeCell ref="F5:L5"/>
    <mergeCell ref="F6:L6"/>
    <mergeCell ref="H30:J30"/>
    <mergeCell ref="H28:J28"/>
    <mergeCell ref="H26:J26"/>
    <mergeCell ref="H24:J24"/>
    <mergeCell ref="H22:J22"/>
    <mergeCell ref="H18:J18"/>
    <mergeCell ref="H16:J16"/>
    <mergeCell ref="H14:J14"/>
    <mergeCell ref="H12:J12"/>
    <mergeCell ref="H10:J10"/>
    <mergeCell ref="H8:J8"/>
    <mergeCell ref="A60:A61"/>
    <mergeCell ref="A63:A65"/>
    <mergeCell ref="A67:A68"/>
    <mergeCell ref="A70:A72"/>
    <mergeCell ref="A74:A76"/>
    <mergeCell ref="A78:A80"/>
    <mergeCell ref="A82:A84"/>
    <mergeCell ref="A86:A88"/>
    <mergeCell ref="A90:A92"/>
    <mergeCell ref="A33:A34"/>
    <mergeCell ref="A36:A37"/>
    <mergeCell ref="A39:A40"/>
    <mergeCell ref="A42:A43"/>
    <mergeCell ref="A45:A46"/>
    <mergeCell ref="A48:A49"/>
    <mergeCell ref="A51:A52"/>
    <mergeCell ref="A54:A55"/>
    <mergeCell ref="A57:A58"/>
    <mergeCell ref="B94:B96"/>
    <mergeCell ref="B98:B100"/>
    <mergeCell ref="B102:B104"/>
    <mergeCell ref="B106:B108"/>
    <mergeCell ref="B110:B117"/>
    <mergeCell ref="G121:J122"/>
    <mergeCell ref="B60:B61"/>
    <mergeCell ref="B63:B65"/>
    <mergeCell ref="B67:B68"/>
    <mergeCell ref="B70:B72"/>
    <mergeCell ref="B74:B76"/>
    <mergeCell ref="B78:B80"/>
    <mergeCell ref="B82:B84"/>
    <mergeCell ref="B86:B88"/>
    <mergeCell ref="B90:B92"/>
    <mergeCell ref="G74:G76"/>
    <mergeCell ref="H63:H65"/>
    <mergeCell ref="F63:F65"/>
    <mergeCell ref="H67:H68"/>
    <mergeCell ref="F67:F68"/>
    <mergeCell ref="B33:B34"/>
    <mergeCell ref="B36:B37"/>
    <mergeCell ref="B39:B40"/>
    <mergeCell ref="B42:B43"/>
    <mergeCell ref="B45:B46"/>
    <mergeCell ref="B48:B49"/>
    <mergeCell ref="B51:B52"/>
    <mergeCell ref="B54:B55"/>
    <mergeCell ref="B57:B58"/>
    <mergeCell ref="M39:R40"/>
    <mergeCell ref="L42:L43"/>
    <mergeCell ref="M42:R43"/>
    <mergeCell ref="H42:H43"/>
    <mergeCell ref="F12:G12"/>
    <mergeCell ref="F14:G14"/>
    <mergeCell ref="F16:G16"/>
    <mergeCell ref="F18:G18"/>
    <mergeCell ref="F8:G8"/>
    <mergeCell ref="F10:G10"/>
    <mergeCell ref="H33:H34"/>
    <mergeCell ref="G33:G34"/>
    <mergeCell ref="L45:L46"/>
    <mergeCell ref="H48:H49"/>
    <mergeCell ref="H51:H52"/>
    <mergeCell ref="L51:L52"/>
    <mergeCell ref="H39:H40"/>
    <mergeCell ref="F39:F40"/>
    <mergeCell ref="L39:L40"/>
    <mergeCell ref="G42:G43"/>
    <mergeCell ref="L48:L49"/>
    <mergeCell ref="G57:G58"/>
    <mergeCell ref="G60:G61"/>
    <mergeCell ref="F48:F49"/>
    <mergeCell ref="F45:F46"/>
    <mergeCell ref="F36:F37"/>
    <mergeCell ref="H36:H37"/>
    <mergeCell ref="G36:G37"/>
    <mergeCell ref="G39:G40"/>
    <mergeCell ref="G45:G46"/>
    <mergeCell ref="G48:G49"/>
    <mergeCell ref="H54:H55"/>
    <mergeCell ref="H57:H58"/>
    <mergeCell ref="F57:F58"/>
    <mergeCell ref="F54:F55"/>
    <mergeCell ref="F51:F52"/>
    <mergeCell ref="G51:G52"/>
    <mergeCell ref="G54:G55"/>
    <mergeCell ref="H45:H46"/>
    <mergeCell ref="G63:G65"/>
    <mergeCell ref="H60:H61"/>
    <mergeCell ref="F60:F61"/>
    <mergeCell ref="L60:L61"/>
    <mergeCell ref="F110:F117"/>
    <mergeCell ref="L113:L114"/>
    <mergeCell ref="G90:G92"/>
    <mergeCell ref="G94:G96"/>
    <mergeCell ref="G98:G100"/>
    <mergeCell ref="G102:G104"/>
    <mergeCell ref="H78:H80"/>
    <mergeCell ref="H82:H84"/>
    <mergeCell ref="G78:G80"/>
    <mergeCell ref="F78:F80"/>
    <mergeCell ref="F82:F84"/>
    <mergeCell ref="F70:F72"/>
    <mergeCell ref="F74:F76"/>
    <mergeCell ref="M113:R114"/>
    <mergeCell ref="L106:L108"/>
    <mergeCell ref="L86:L88"/>
    <mergeCell ref="L90:L92"/>
    <mergeCell ref="L94:L96"/>
    <mergeCell ref="L98:L100"/>
    <mergeCell ref="L102:L104"/>
    <mergeCell ref="H102:H104"/>
    <mergeCell ref="F102:F104"/>
    <mergeCell ref="H106:H108"/>
    <mergeCell ref="F106:F108"/>
    <mergeCell ref="H110:H117"/>
    <mergeCell ref="H86:H88"/>
    <mergeCell ref="F86:F88"/>
    <mergeCell ref="H94:H96"/>
    <mergeCell ref="F94:F96"/>
    <mergeCell ref="H98:H100"/>
    <mergeCell ref="F98:F100"/>
    <mergeCell ref="H90:H92"/>
    <mergeCell ref="F90:F92"/>
    <mergeCell ref="G110:G117"/>
    <mergeCell ref="M90:R92"/>
    <mergeCell ref="M98:R100"/>
    <mergeCell ref="M102:R104"/>
    <mergeCell ref="M74:R76"/>
    <mergeCell ref="M78:R80"/>
    <mergeCell ref="M82:R84"/>
    <mergeCell ref="M86:R88"/>
    <mergeCell ref="M57:R58"/>
    <mergeCell ref="M60:R61"/>
    <mergeCell ref="M51:R52"/>
    <mergeCell ref="L57:L58"/>
    <mergeCell ref="L78:L80"/>
    <mergeCell ref="L82:L84"/>
    <mergeCell ref="L63:L65"/>
    <mergeCell ref="L67:L68"/>
    <mergeCell ref="M106:R108"/>
    <mergeCell ref="J36:J37"/>
    <mergeCell ref="J33:J34"/>
    <mergeCell ref="L33:L34"/>
    <mergeCell ref="L36:L37"/>
    <mergeCell ref="M45:R46"/>
    <mergeCell ref="M36:R37"/>
    <mergeCell ref="M33:R34"/>
    <mergeCell ref="G106:G108"/>
    <mergeCell ref="G82:G84"/>
    <mergeCell ref="M67:R68"/>
    <mergeCell ref="H70:H72"/>
    <mergeCell ref="L70:L72"/>
    <mergeCell ref="H74:H76"/>
    <mergeCell ref="L74:L76"/>
    <mergeCell ref="G67:G68"/>
    <mergeCell ref="G70:G72"/>
    <mergeCell ref="M94:R96"/>
    <mergeCell ref="G86:G88"/>
    <mergeCell ref="M48:R49"/>
    <mergeCell ref="L54:L55"/>
    <mergeCell ref="M54:R55"/>
    <mergeCell ref="M63:R65"/>
    <mergeCell ref="M70:R72"/>
  </mergeCells>
  <conditionalFormatting sqref="L39:L47 L50:L53 L56:L117">
    <cfRule type="expression" dxfId="30" priority="39">
      <formula>L39=$C$24</formula>
    </cfRule>
    <cfRule type="expression" dxfId="29" priority="41">
      <formula>L39=$C$26</formula>
    </cfRule>
  </conditionalFormatting>
  <conditionalFormatting sqref="L54:L55">
    <cfRule type="expression" dxfId="28" priority="30">
      <formula>L54=$C$28</formula>
    </cfRule>
    <cfRule type="expression" dxfId="27" priority="31">
      <formula>L54=$C$24</formula>
    </cfRule>
    <cfRule type="expression" dxfId="26" priority="32">
      <formula>L54=$C$26</formula>
    </cfRule>
  </conditionalFormatting>
  <conditionalFormatting sqref="L48:L49">
    <cfRule type="expression" dxfId="25" priority="26">
      <formula>L48=$C$28</formula>
    </cfRule>
    <cfRule type="expression" dxfId="24" priority="27">
      <formula>L48=$C$24</formula>
    </cfRule>
    <cfRule type="expression" dxfId="23" priority="28">
      <formula>L48=$C$26</formula>
    </cfRule>
  </conditionalFormatting>
  <conditionalFormatting sqref="L33:L34">
    <cfRule type="expression" dxfId="22" priority="23">
      <formula>L33=$C$28</formula>
    </cfRule>
    <cfRule type="expression" dxfId="21" priority="24">
      <formula>L33=$C$24</formula>
    </cfRule>
    <cfRule type="expression" dxfId="20" priority="25">
      <formula>L33=$C$26</formula>
    </cfRule>
  </conditionalFormatting>
  <conditionalFormatting sqref="L36:L37">
    <cfRule type="expression" dxfId="19" priority="20">
      <formula>L36=$C$28</formula>
    </cfRule>
    <cfRule type="expression" dxfId="18" priority="21">
      <formula>L36=$C$24</formula>
    </cfRule>
    <cfRule type="expression" dxfId="17" priority="22">
      <formula>L36=$C$26</formula>
    </cfRule>
  </conditionalFormatting>
  <conditionalFormatting sqref="L33:L122">
    <cfRule type="expression" dxfId="16" priority="11">
      <formula>L33=$C$22</formula>
    </cfRule>
    <cfRule type="expression" dxfId="15" priority="19">
      <formula>L33=$C$30</formula>
    </cfRule>
    <cfRule type="expression" dxfId="14" priority="38">
      <formula>L33=$C$28</formula>
    </cfRule>
  </conditionalFormatting>
  <conditionalFormatting sqref="L36:L37">
    <cfRule type="expression" dxfId="13" priority="16">
      <formula>L36=$C$28</formula>
    </cfRule>
    <cfRule type="expression" dxfId="12" priority="17">
      <formula>L36=$C$24</formula>
    </cfRule>
    <cfRule type="expression" dxfId="11" priority="18">
      <formula>L36=$C$26</formula>
    </cfRule>
  </conditionalFormatting>
  <conditionalFormatting sqref="M122:M312">
    <cfRule type="expression" dxfId="10" priority="15">
      <formula>L122=$C$30</formula>
    </cfRule>
  </conditionalFormatting>
  <conditionalFormatting sqref="M33:R35 M110:R117">
    <cfRule type="expression" dxfId="9" priority="14">
      <formula>L33=$C$30</formula>
    </cfRule>
    <cfRule type="expression" dxfId="8" priority="37">
      <formula>L33=$C$24</formula>
    </cfRule>
  </conditionalFormatting>
  <conditionalFormatting sqref="M33:R117">
    <cfRule type="expression" dxfId="7" priority="10">
      <formula>L33=$C$22</formula>
    </cfRule>
    <cfRule type="expression" dxfId="6" priority="12">
      <formula>L33=$C$30</formula>
    </cfRule>
    <cfRule type="expression" dxfId="5" priority="13">
      <formula>L33=$C$24</formula>
    </cfRule>
  </conditionalFormatting>
  <conditionalFormatting sqref="M45:R46">
    <cfRule type="expression" dxfId="4" priority="9">
      <formula>L45=$C$28</formula>
    </cfRule>
  </conditionalFormatting>
  <conditionalFormatting sqref="G121:J122">
    <cfRule type="expression" dxfId="3" priority="8">
      <formula>$B$122=1</formula>
    </cfRule>
  </conditionalFormatting>
  <conditionalFormatting sqref="F35:F117">
    <cfRule type="expression" dxfId="2" priority="7">
      <formula>F35=$C$31</formula>
    </cfRule>
  </conditionalFormatting>
  <conditionalFormatting sqref="F33:F34">
    <cfRule type="expression" dxfId="1" priority="6">
      <formula>F33=$C$31</formula>
    </cfRule>
  </conditionalFormatting>
  <conditionalFormatting sqref="F33:F117">
    <cfRule type="expression" dxfId="0" priority="5">
      <formula>F33=$C$32</formula>
    </cfRule>
  </conditionalFormatting>
  <dataValidations count="1">
    <dataValidation type="whole" allowBlank="1" showInputMessage="1" showErrorMessage="1" sqref="N5 J33:J34 J36:J37" xr:uid="{00000000-0002-0000-0000-000000000000}">
      <formula1>0</formula1>
      <formula2>10000000</formula2>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from>
                    <xdr:col>8</xdr:col>
                    <xdr:colOff>57150</xdr:colOff>
                    <xdr:row>38</xdr:row>
                    <xdr:rowOff>0</xdr:rowOff>
                  </from>
                  <to>
                    <xdr:col>9</xdr:col>
                    <xdr:colOff>0</xdr:colOff>
                    <xdr:row>39</xdr:row>
                    <xdr:rowOff>0</xdr:rowOff>
                  </to>
                </anchor>
              </controlPr>
            </control>
          </mc:Choice>
        </mc:AlternateContent>
        <mc:AlternateContent xmlns:mc="http://schemas.openxmlformats.org/markup-compatibility/2006">
          <mc:Choice Requires="x14">
            <control shapeId="2056" r:id="rId5" name="Check Box 8">
              <controlPr defaultSize="0" autoFill="0" autoLine="0" autoPict="0" altText="">
                <anchor moveWithCells="1">
                  <from>
                    <xdr:col>8</xdr:col>
                    <xdr:colOff>57150</xdr:colOff>
                    <xdr:row>39</xdr:row>
                    <xdr:rowOff>0</xdr:rowOff>
                  </from>
                  <to>
                    <xdr:col>9</xdr:col>
                    <xdr:colOff>0</xdr:colOff>
                    <xdr:row>39</xdr:row>
                    <xdr:rowOff>200025</xdr:rowOff>
                  </to>
                </anchor>
              </controlPr>
            </control>
          </mc:Choice>
        </mc:AlternateContent>
        <mc:AlternateContent xmlns:mc="http://schemas.openxmlformats.org/markup-compatibility/2006">
          <mc:Choice Requires="x14">
            <control shapeId="2057" r:id="rId6" name="Check Box 9">
              <controlPr defaultSize="0" autoFill="0" autoLine="0" autoPict="0" altText="">
                <anchor moveWithCells="1">
                  <from>
                    <xdr:col>8</xdr:col>
                    <xdr:colOff>57150</xdr:colOff>
                    <xdr:row>40</xdr:row>
                    <xdr:rowOff>76200</xdr:rowOff>
                  </from>
                  <to>
                    <xdr:col>9</xdr:col>
                    <xdr:colOff>0</xdr:colOff>
                    <xdr:row>42</xdr:row>
                    <xdr:rowOff>0</xdr:rowOff>
                  </to>
                </anchor>
              </controlPr>
            </control>
          </mc:Choice>
        </mc:AlternateContent>
        <mc:AlternateContent xmlns:mc="http://schemas.openxmlformats.org/markup-compatibility/2006">
          <mc:Choice Requires="x14">
            <control shapeId="2058" r:id="rId7" name="Check Box 10">
              <controlPr defaultSize="0" autoFill="0" autoLine="0" autoPict="0" altText="">
                <anchor moveWithCells="1">
                  <from>
                    <xdr:col>8</xdr:col>
                    <xdr:colOff>57150</xdr:colOff>
                    <xdr:row>42</xdr:row>
                    <xdr:rowOff>0</xdr:rowOff>
                  </from>
                  <to>
                    <xdr:col>9</xdr:col>
                    <xdr:colOff>0</xdr:colOff>
                    <xdr:row>42</xdr:row>
                    <xdr:rowOff>190500</xdr:rowOff>
                  </to>
                </anchor>
              </controlPr>
            </control>
          </mc:Choice>
        </mc:AlternateContent>
        <mc:AlternateContent xmlns:mc="http://schemas.openxmlformats.org/markup-compatibility/2006">
          <mc:Choice Requires="x14">
            <control shapeId="2059" r:id="rId8" name="Check Box 11">
              <controlPr defaultSize="0" autoFill="0" autoLine="0" autoPict="0" altText="">
                <anchor moveWithCells="1">
                  <from>
                    <xdr:col>8</xdr:col>
                    <xdr:colOff>57150</xdr:colOff>
                    <xdr:row>43</xdr:row>
                    <xdr:rowOff>66675</xdr:rowOff>
                  </from>
                  <to>
                    <xdr:col>9</xdr:col>
                    <xdr:colOff>0</xdr:colOff>
                    <xdr:row>44</xdr:row>
                    <xdr:rowOff>190500</xdr:rowOff>
                  </to>
                </anchor>
              </controlPr>
            </control>
          </mc:Choice>
        </mc:AlternateContent>
        <mc:AlternateContent xmlns:mc="http://schemas.openxmlformats.org/markup-compatibility/2006">
          <mc:Choice Requires="x14">
            <control shapeId="2060" r:id="rId9" name="Check Box 12">
              <controlPr defaultSize="0" autoFill="0" autoLine="0" autoPict="0" altText="">
                <anchor moveWithCells="1">
                  <from>
                    <xdr:col>8</xdr:col>
                    <xdr:colOff>57150</xdr:colOff>
                    <xdr:row>44</xdr:row>
                    <xdr:rowOff>190500</xdr:rowOff>
                  </from>
                  <to>
                    <xdr:col>9</xdr:col>
                    <xdr:colOff>0</xdr:colOff>
                    <xdr:row>45</xdr:row>
                    <xdr:rowOff>190500</xdr:rowOff>
                  </to>
                </anchor>
              </controlPr>
            </control>
          </mc:Choice>
        </mc:AlternateContent>
        <mc:AlternateContent xmlns:mc="http://schemas.openxmlformats.org/markup-compatibility/2006">
          <mc:Choice Requires="x14">
            <control shapeId="2061" r:id="rId10" name="Check Box 13">
              <controlPr defaultSize="0" autoFill="0" autoLine="0" autoPict="0" altText="">
                <anchor moveWithCells="1">
                  <from>
                    <xdr:col>8</xdr:col>
                    <xdr:colOff>57150</xdr:colOff>
                    <xdr:row>49</xdr:row>
                    <xdr:rowOff>66675</xdr:rowOff>
                  </from>
                  <to>
                    <xdr:col>9</xdr:col>
                    <xdr:colOff>0</xdr:colOff>
                    <xdr:row>50</xdr:row>
                    <xdr:rowOff>180975</xdr:rowOff>
                  </to>
                </anchor>
              </controlPr>
            </control>
          </mc:Choice>
        </mc:AlternateContent>
        <mc:AlternateContent xmlns:mc="http://schemas.openxmlformats.org/markup-compatibility/2006">
          <mc:Choice Requires="x14">
            <control shapeId="2062" r:id="rId11" name="Check Box 14">
              <controlPr defaultSize="0" autoFill="0" autoLine="0" autoPict="0" altText="">
                <anchor moveWithCells="1">
                  <from>
                    <xdr:col>8</xdr:col>
                    <xdr:colOff>57150</xdr:colOff>
                    <xdr:row>50</xdr:row>
                    <xdr:rowOff>180975</xdr:rowOff>
                  </from>
                  <to>
                    <xdr:col>9</xdr:col>
                    <xdr:colOff>0</xdr:colOff>
                    <xdr:row>51</xdr:row>
                    <xdr:rowOff>190500</xdr:rowOff>
                  </to>
                </anchor>
              </controlPr>
            </control>
          </mc:Choice>
        </mc:AlternateContent>
        <mc:AlternateContent xmlns:mc="http://schemas.openxmlformats.org/markup-compatibility/2006">
          <mc:Choice Requires="x14">
            <control shapeId="2063" r:id="rId12" name="Check Box 15">
              <controlPr defaultSize="0" autoFill="0" autoLine="0" autoPict="0" altText="">
                <anchor moveWithCells="1">
                  <from>
                    <xdr:col>8</xdr:col>
                    <xdr:colOff>57150</xdr:colOff>
                    <xdr:row>55</xdr:row>
                    <xdr:rowOff>57150</xdr:rowOff>
                  </from>
                  <to>
                    <xdr:col>9</xdr:col>
                    <xdr:colOff>0</xdr:colOff>
                    <xdr:row>56</xdr:row>
                    <xdr:rowOff>180975</xdr:rowOff>
                  </to>
                </anchor>
              </controlPr>
            </control>
          </mc:Choice>
        </mc:AlternateContent>
        <mc:AlternateContent xmlns:mc="http://schemas.openxmlformats.org/markup-compatibility/2006">
          <mc:Choice Requires="x14">
            <control shapeId="2064" r:id="rId13" name="Check Box 16">
              <controlPr defaultSize="0" autoFill="0" autoLine="0" autoPict="0" altText="">
                <anchor moveWithCells="1">
                  <from>
                    <xdr:col>8</xdr:col>
                    <xdr:colOff>57150</xdr:colOff>
                    <xdr:row>56</xdr:row>
                    <xdr:rowOff>180975</xdr:rowOff>
                  </from>
                  <to>
                    <xdr:col>9</xdr:col>
                    <xdr:colOff>0</xdr:colOff>
                    <xdr:row>57</xdr:row>
                    <xdr:rowOff>180975</xdr:rowOff>
                  </to>
                </anchor>
              </controlPr>
            </control>
          </mc:Choice>
        </mc:AlternateContent>
        <mc:AlternateContent xmlns:mc="http://schemas.openxmlformats.org/markup-compatibility/2006">
          <mc:Choice Requires="x14">
            <control shapeId="2065" r:id="rId14" name="Check Box 17">
              <controlPr defaultSize="0" autoFill="0" autoLine="0" autoPict="0" altText="">
                <anchor moveWithCells="1">
                  <from>
                    <xdr:col>8</xdr:col>
                    <xdr:colOff>57150</xdr:colOff>
                    <xdr:row>58</xdr:row>
                    <xdr:rowOff>57150</xdr:rowOff>
                  </from>
                  <to>
                    <xdr:col>9</xdr:col>
                    <xdr:colOff>0</xdr:colOff>
                    <xdr:row>59</xdr:row>
                    <xdr:rowOff>180975</xdr:rowOff>
                  </to>
                </anchor>
              </controlPr>
            </control>
          </mc:Choice>
        </mc:AlternateContent>
        <mc:AlternateContent xmlns:mc="http://schemas.openxmlformats.org/markup-compatibility/2006">
          <mc:Choice Requires="x14">
            <control shapeId="2066" r:id="rId15" name="Check Box 18">
              <controlPr defaultSize="0" autoFill="0" autoLine="0" autoPict="0" altText="">
                <anchor moveWithCells="1">
                  <from>
                    <xdr:col>8</xdr:col>
                    <xdr:colOff>57150</xdr:colOff>
                    <xdr:row>59</xdr:row>
                    <xdr:rowOff>180975</xdr:rowOff>
                  </from>
                  <to>
                    <xdr:col>9</xdr:col>
                    <xdr:colOff>0</xdr:colOff>
                    <xdr:row>60</xdr:row>
                    <xdr:rowOff>180975</xdr:rowOff>
                  </to>
                </anchor>
              </controlPr>
            </control>
          </mc:Choice>
        </mc:AlternateContent>
        <mc:AlternateContent xmlns:mc="http://schemas.openxmlformats.org/markup-compatibility/2006">
          <mc:Choice Requires="x14">
            <control shapeId="2067" r:id="rId16" name="Check Box 19">
              <controlPr defaultSize="0" autoFill="0" autoLine="0" autoPict="0" altText="">
                <anchor moveWithCells="1">
                  <from>
                    <xdr:col>8</xdr:col>
                    <xdr:colOff>57150</xdr:colOff>
                    <xdr:row>61</xdr:row>
                    <xdr:rowOff>57150</xdr:rowOff>
                  </from>
                  <to>
                    <xdr:col>9</xdr:col>
                    <xdr:colOff>0</xdr:colOff>
                    <xdr:row>62</xdr:row>
                    <xdr:rowOff>171450</xdr:rowOff>
                  </to>
                </anchor>
              </controlPr>
            </control>
          </mc:Choice>
        </mc:AlternateContent>
        <mc:AlternateContent xmlns:mc="http://schemas.openxmlformats.org/markup-compatibility/2006">
          <mc:Choice Requires="x14">
            <control shapeId="2068" r:id="rId17" name="Check Box 20">
              <controlPr defaultSize="0" autoFill="0" autoLine="0" autoPict="0" altText="">
                <anchor moveWithCells="1">
                  <from>
                    <xdr:col>8</xdr:col>
                    <xdr:colOff>57150</xdr:colOff>
                    <xdr:row>62</xdr:row>
                    <xdr:rowOff>171450</xdr:rowOff>
                  </from>
                  <to>
                    <xdr:col>9</xdr:col>
                    <xdr:colOff>0</xdr:colOff>
                    <xdr:row>63</xdr:row>
                    <xdr:rowOff>180975</xdr:rowOff>
                  </to>
                </anchor>
              </controlPr>
            </control>
          </mc:Choice>
        </mc:AlternateContent>
        <mc:AlternateContent xmlns:mc="http://schemas.openxmlformats.org/markup-compatibility/2006">
          <mc:Choice Requires="x14">
            <control shapeId="2069" r:id="rId18" name="Check Box 21">
              <controlPr defaultSize="0" autoFill="0" autoLine="0" autoPict="0" altText="">
                <anchor moveWithCells="1">
                  <from>
                    <xdr:col>8</xdr:col>
                    <xdr:colOff>57150</xdr:colOff>
                    <xdr:row>63</xdr:row>
                    <xdr:rowOff>180975</xdr:rowOff>
                  </from>
                  <to>
                    <xdr:col>9</xdr:col>
                    <xdr:colOff>0</xdr:colOff>
                    <xdr:row>64</xdr:row>
                    <xdr:rowOff>180975</xdr:rowOff>
                  </to>
                </anchor>
              </controlPr>
            </control>
          </mc:Choice>
        </mc:AlternateContent>
        <mc:AlternateContent xmlns:mc="http://schemas.openxmlformats.org/markup-compatibility/2006">
          <mc:Choice Requires="x14">
            <control shapeId="2071" r:id="rId19" name="Check Box 23">
              <controlPr defaultSize="0" autoFill="0" autoLine="0" autoPict="0" altText="">
                <anchor moveWithCells="1">
                  <from>
                    <xdr:col>8</xdr:col>
                    <xdr:colOff>57150</xdr:colOff>
                    <xdr:row>65</xdr:row>
                    <xdr:rowOff>57150</xdr:rowOff>
                  </from>
                  <to>
                    <xdr:col>9</xdr:col>
                    <xdr:colOff>0</xdr:colOff>
                    <xdr:row>66</xdr:row>
                    <xdr:rowOff>171450</xdr:rowOff>
                  </to>
                </anchor>
              </controlPr>
            </control>
          </mc:Choice>
        </mc:AlternateContent>
        <mc:AlternateContent xmlns:mc="http://schemas.openxmlformats.org/markup-compatibility/2006">
          <mc:Choice Requires="x14">
            <control shapeId="2072" r:id="rId20" name="Check Box 24">
              <controlPr defaultSize="0" autoFill="0" autoLine="0" autoPict="0" altText="">
                <anchor moveWithCells="1">
                  <from>
                    <xdr:col>8</xdr:col>
                    <xdr:colOff>57150</xdr:colOff>
                    <xdr:row>66</xdr:row>
                    <xdr:rowOff>171450</xdr:rowOff>
                  </from>
                  <to>
                    <xdr:col>9</xdr:col>
                    <xdr:colOff>0</xdr:colOff>
                    <xdr:row>67</xdr:row>
                    <xdr:rowOff>180975</xdr:rowOff>
                  </to>
                </anchor>
              </controlPr>
            </control>
          </mc:Choice>
        </mc:AlternateContent>
        <mc:AlternateContent xmlns:mc="http://schemas.openxmlformats.org/markup-compatibility/2006">
          <mc:Choice Requires="x14">
            <control shapeId="2073" r:id="rId21" name="Check Box 25">
              <controlPr defaultSize="0" autoFill="0" autoLine="0" autoPict="0" altText="">
                <anchor moveWithCells="1">
                  <from>
                    <xdr:col>8</xdr:col>
                    <xdr:colOff>57150</xdr:colOff>
                    <xdr:row>68</xdr:row>
                    <xdr:rowOff>57150</xdr:rowOff>
                  </from>
                  <to>
                    <xdr:col>9</xdr:col>
                    <xdr:colOff>0</xdr:colOff>
                    <xdr:row>69</xdr:row>
                    <xdr:rowOff>171450</xdr:rowOff>
                  </to>
                </anchor>
              </controlPr>
            </control>
          </mc:Choice>
        </mc:AlternateContent>
        <mc:AlternateContent xmlns:mc="http://schemas.openxmlformats.org/markup-compatibility/2006">
          <mc:Choice Requires="x14">
            <control shapeId="2074" r:id="rId22" name="Check Box 26">
              <controlPr defaultSize="0" autoFill="0" autoLine="0" autoPict="0" altText="">
                <anchor moveWithCells="1">
                  <from>
                    <xdr:col>8</xdr:col>
                    <xdr:colOff>57150</xdr:colOff>
                    <xdr:row>69</xdr:row>
                    <xdr:rowOff>171450</xdr:rowOff>
                  </from>
                  <to>
                    <xdr:col>9</xdr:col>
                    <xdr:colOff>0</xdr:colOff>
                    <xdr:row>70</xdr:row>
                    <xdr:rowOff>171450</xdr:rowOff>
                  </to>
                </anchor>
              </controlPr>
            </control>
          </mc:Choice>
        </mc:AlternateContent>
        <mc:AlternateContent xmlns:mc="http://schemas.openxmlformats.org/markup-compatibility/2006">
          <mc:Choice Requires="x14">
            <control shapeId="2075" r:id="rId23" name="Check Box 27">
              <controlPr defaultSize="0" autoFill="0" autoLine="0" autoPict="0" altText="">
                <anchor moveWithCells="1">
                  <from>
                    <xdr:col>8</xdr:col>
                    <xdr:colOff>57150</xdr:colOff>
                    <xdr:row>70</xdr:row>
                    <xdr:rowOff>171450</xdr:rowOff>
                  </from>
                  <to>
                    <xdr:col>9</xdr:col>
                    <xdr:colOff>0</xdr:colOff>
                    <xdr:row>71</xdr:row>
                    <xdr:rowOff>180975</xdr:rowOff>
                  </to>
                </anchor>
              </controlPr>
            </control>
          </mc:Choice>
        </mc:AlternateContent>
        <mc:AlternateContent xmlns:mc="http://schemas.openxmlformats.org/markup-compatibility/2006">
          <mc:Choice Requires="x14">
            <control shapeId="2076" r:id="rId24" name="Check Box 28">
              <controlPr defaultSize="0" autoFill="0" autoLine="0" autoPict="0" altText="">
                <anchor moveWithCells="1">
                  <from>
                    <xdr:col>8</xdr:col>
                    <xdr:colOff>57150</xdr:colOff>
                    <xdr:row>72</xdr:row>
                    <xdr:rowOff>57150</xdr:rowOff>
                  </from>
                  <to>
                    <xdr:col>9</xdr:col>
                    <xdr:colOff>0</xdr:colOff>
                    <xdr:row>73</xdr:row>
                    <xdr:rowOff>171450</xdr:rowOff>
                  </to>
                </anchor>
              </controlPr>
            </control>
          </mc:Choice>
        </mc:AlternateContent>
        <mc:AlternateContent xmlns:mc="http://schemas.openxmlformats.org/markup-compatibility/2006">
          <mc:Choice Requires="x14">
            <control shapeId="2077" r:id="rId25" name="Check Box 29">
              <controlPr defaultSize="0" autoFill="0" autoLine="0" autoPict="0" altText="">
                <anchor moveWithCells="1">
                  <from>
                    <xdr:col>8</xdr:col>
                    <xdr:colOff>57150</xdr:colOff>
                    <xdr:row>73</xdr:row>
                    <xdr:rowOff>171450</xdr:rowOff>
                  </from>
                  <to>
                    <xdr:col>9</xdr:col>
                    <xdr:colOff>0</xdr:colOff>
                    <xdr:row>74</xdr:row>
                    <xdr:rowOff>171450</xdr:rowOff>
                  </to>
                </anchor>
              </controlPr>
            </control>
          </mc:Choice>
        </mc:AlternateContent>
        <mc:AlternateContent xmlns:mc="http://schemas.openxmlformats.org/markup-compatibility/2006">
          <mc:Choice Requires="x14">
            <control shapeId="2078" r:id="rId26" name="Check Box 30">
              <controlPr defaultSize="0" autoFill="0" autoLine="0" autoPict="0" altText="">
                <anchor moveWithCells="1">
                  <from>
                    <xdr:col>8</xdr:col>
                    <xdr:colOff>57150</xdr:colOff>
                    <xdr:row>74</xdr:row>
                    <xdr:rowOff>171450</xdr:rowOff>
                  </from>
                  <to>
                    <xdr:col>9</xdr:col>
                    <xdr:colOff>0</xdr:colOff>
                    <xdr:row>75</xdr:row>
                    <xdr:rowOff>180975</xdr:rowOff>
                  </to>
                </anchor>
              </controlPr>
            </control>
          </mc:Choice>
        </mc:AlternateContent>
        <mc:AlternateContent xmlns:mc="http://schemas.openxmlformats.org/markup-compatibility/2006">
          <mc:Choice Requires="x14">
            <control shapeId="2079" r:id="rId27" name="Check Box 31">
              <controlPr defaultSize="0" autoFill="0" autoLine="0" autoPict="0" altText="">
                <anchor moveWithCells="1">
                  <from>
                    <xdr:col>8</xdr:col>
                    <xdr:colOff>57150</xdr:colOff>
                    <xdr:row>76</xdr:row>
                    <xdr:rowOff>57150</xdr:rowOff>
                  </from>
                  <to>
                    <xdr:col>9</xdr:col>
                    <xdr:colOff>0</xdr:colOff>
                    <xdr:row>77</xdr:row>
                    <xdr:rowOff>171450</xdr:rowOff>
                  </to>
                </anchor>
              </controlPr>
            </control>
          </mc:Choice>
        </mc:AlternateContent>
        <mc:AlternateContent xmlns:mc="http://schemas.openxmlformats.org/markup-compatibility/2006">
          <mc:Choice Requires="x14">
            <control shapeId="2080" r:id="rId28" name="Check Box 32">
              <controlPr defaultSize="0" autoFill="0" autoLine="0" autoPict="0" altText="">
                <anchor moveWithCells="1">
                  <from>
                    <xdr:col>8</xdr:col>
                    <xdr:colOff>57150</xdr:colOff>
                    <xdr:row>77</xdr:row>
                    <xdr:rowOff>171450</xdr:rowOff>
                  </from>
                  <to>
                    <xdr:col>9</xdr:col>
                    <xdr:colOff>0</xdr:colOff>
                    <xdr:row>78</xdr:row>
                    <xdr:rowOff>180975</xdr:rowOff>
                  </to>
                </anchor>
              </controlPr>
            </control>
          </mc:Choice>
        </mc:AlternateContent>
        <mc:AlternateContent xmlns:mc="http://schemas.openxmlformats.org/markup-compatibility/2006">
          <mc:Choice Requires="x14">
            <control shapeId="2081" r:id="rId29" name="Check Box 33">
              <controlPr defaultSize="0" autoFill="0" autoLine="0" autoPict="0" altText="">
                <anchor moveWithCells="1">
                  <from>
                    <xdr:col>8</xdr:col>
                    <xdr:colOff>57150</xdr:colOff>
                    <xdr:row>78</xdr:row>
                    <xdr:rowOff>180975</xdr:rowOff>
                  </from>
                  <to>
                    <xdr:col>9</xdr:col>
                    <xdr:colOff>0</xdr:colOff>
                    <xdr:row>79</xdr:row>
                    <xdr:rowOff>180975</xdr:rowOff>
                  </to>
                </anchor>
              </controlPr>
            </control>
          </mc:Choice>
        </mc:AlternateContent>
        <mc:AlternateContent xmlns:mc="http://schemas.openxmlformats.org/markup-compatibility/2006">
          <mc:Choice Requires="x14">
            <control shapeId="2082" r:id="rId30" name="Check Box 34">
              <controlPr defaultSize="0" autoFill="0" autoLine="0" autoPict="0" altText="">
                <anchor moveWithCells="1">
                  <from>
                    <xdr:col>8</xdr:col>
                    <xdr:colOff>57150</xdr:colOff>
                    <xdr:row>80</xdr:row>
                    <xdr:rowOff>57150</xdr:rowOff>
                  </from>
                  <to>
                    <xdr:col>9</xdr:col>
                    <xdr:colOff>0</xdr:colOff>
                    <xdr:row>81</xdr:row>
                    <xdr:rowOff>171450</xdr:rowOff>
                  </to>
                </anchor>
              </controlPr>
            </control>
          </mc:Choice>
        </mc:AlternateContent>
        <mc:AlternateContent xmlns:mc="http://schemas.openxmlformats.org/markup-compatibility/2006">
          <mc:Choice Requires="x14">
            <control shapeId="2083" r:id="rId31" name="Check Box 35">
              <controlPr defaultSize="0" autoFill="0" autoLine="0" autoPict="0" altText="">
                <anchor moveWithCells="1">
                  <from>
                    <xdr:col>8</xdr:col>
                    <xdr:colOff>57150</xdr:colOff>
                    <xdr:row>81</xdr:row>
                    <xdr:rowOff>171450</xdr:rowOff>
                  </from>
                  <to>
                    <xdr:col>9</xdr:col>
                    <xdr:colOff>0</xdr:colOff>
                    <xdr:row>82</xdr:row>
                    <xdr:rowOff>180975</xdr:rowOff>
                  </to>
                </anchor>
              </controlPr>
            </control>
          </mc:Choice>
        </mc:AlternateContent>
        <mc:AlternateContent xmlns:mc="http://schemas.openxmlformats.org/markup-compatibility/2006">
          <mc:Choice Requires="x14">
            <control shapeId="2084" r:id="rId32" name="Check Box 36">
              <controlPr defaultSize="0" autoFill="0" autoLine="0" autoPict="0" altText="">
                <anchor moveWithCells="1">
                  <from>
                    <xdr:col>8</xdr:col>
                    <xdr:colOff>57150</xdr:colOff>
                    <xdr:row>82</xdr:row>
                    <xdr:rowOff>180975</xdr:rowOff>
                  </from>
                  <to>
                    <xdr:col>9</xdr:col>
                    <xdr:colOff>0</xdr:colOff>
                    <xdr:row>83</xdr:row>
                    <xdr:rowOff>180975</xdr:rowOff>
                  </to>
                </anchor>
              </controlPr>
            </control>
          </mc:Choice>
        </mc:AlternateContent>
        <mc:AlternateContent xmlns:mc="http://schemas.openxmlformats.org/markup-compatibility/2006">
          <mc:Choice Requires="x14">
            <control shapeId="2085" r:id="rId33" name="Check Box 37">
              <controlPr defaultSize="0" autoFill="0" autoLine="0" autoPict="0" altText="">
                <anchor moveWithCells="1">
                  <from>
                    <xdr:col>8</xdr:col>
                    <xdr:colOff>57150</xdr:colOff>
                    <xdr:row>84</xdr:row>
                    <xdr:rowOff>57150</xdr:rowOff>
                  </from>
                  <to>
                    <xdr:col>9</xdr:col>
                    <xdr:colOff>0</xdr:colOff>
                    <xdr:row>85</xdr:row>
                    <xdr:rowOff>171450</xdr:rowOff>
                  </to>
                </anchor>
              </controlPr>
            </control>
          </mc:Choice>
        </mc:AlternateContent>
        <mc:AlternateContent xmlns:mc="http://schemas.openxmlformats.org/markup-compatibility/2006">
          <mc:Choice Requires="x14">
            <control shapeId="2086" r:id="rId34" name="Check Box 38">
              <controlPr defaultSize="0" autoFill="0" autoLine="0" autoPict="0" altText="">
                <anchor moveWithCells="1">
                  <from>
                    <xdr:col>8</xdr:col>
                    <xdr:colOff>57150</xdr:colOff>
                    <xdr:row>85</xdr:row>
                    <xdr:rowOff>171450</xdr:rowOff>
                  </from>
                  <to>
                    <xdr:col>9</xdr:col>
                    <xdr:colOff>0</xdr:colOff>
                    <xdr:row>86</xdr:row>
                    <xdr:rowOff>180975</xdr:rowOff>
                  </to>
                </anchor>
              </controlPr>
            </control>
          </mc:Choice>
        </mc:AlternateContent>
        <mc:AlternateContent xmlns:mc="http://schemas.openxmlformats.org/markup-compatibility/2006">
          <mc:Choice Requires="x14">
            <control shapeId="2087" r:id="rId35" name="Check Box 39">
              <controlPr defaultSize="0" autoFill="0" autoLine="0" autoPict="0" altText="">
                <anchor moveWithCells="1">
                  <from>
                    <xdr:col>8</xdr:col>
                    <xdr:colOff>57150</xdr:colOff>
                    <xdr:row>86</xdr:row>
                    <xdr:rowOff>180975</xdr:rowOff>
                  </from>
                  <to>
                    <xdr:col>9</xdr:col>
                    <xdr:colOff>0</xdr:colOff>
                    <xdr:row>87</xdr:row>
                    <xdr:rowOff>180975</xdr:rowOff>
                  </to>
                </anchor>
              </controlPr>
            </control>
          </mc:Choice>
        </mc:AlternateContent>
        <mc:AlternateContent xmlns:mc="http://schemas.openxmlformats.org/markup-compatibility/2006">
          <mc:Choice Requires="x14">
            <control shapeId="2088" r:id="rId36" name="Check Box 40">
              <controlPr defaultSize="0" autoFill="0" autoLine="0" autoPict="0" altText="">
                <anchor moveWithCells="1">
                  <from>
                    <xdr:col>8</xdr:col>
                    <xdr:colOff>57150</xdr:colOff>
                    <xdr:row>88</xdr:row>
                    <xdr:rowOff>57150</xdr:rowOff>
                  </from>
                  <to>
                    <xdr:col>9</xdr:col>
                    <xdr:colOff>0</xdr:colOff>
                    <xdr:row>89</xdr:row>
                    <xdr:rowOff>171450</xdr:rowOff>
                  </to>
                </anchor>
              </controlPr>
            </control>
          </mc:Choice>
        </mc:AlternateContent>
        <mc:AlternateContent xmlns:mc="http://schemas.openxmlformats.org/markup-compatibility/2006">
          <mc:Choice Requires="x14">
            <control shapeId="2089" r:id="rId37" name="Check Box 41">
              <controlPr defaultSize="0" autoFill="0" autoLine="0" autoPict="0" altText="">
                <anchor moveWithCells="1">
                  <from>
                    <xdr:col>8</xdr:col>
                    <xdr:colOff>57150</xdr:colOff>
                    <xdr:row>89</xdr:row>
                    <xdr:rowOff>171450</xdr:rowOff>
                  </from>
                  <to>
                    <xdr:col>9</xdr:col>
                    <xdr:colOff>0</xdr:colOff>
                    <xdr:row>90</xdr:row>
                    <xdr:rowOff>180975</xdr:rowOff>
                  </to>
                </anchor>
              </controlPr>
            </control>
          </mc:Choice>
        </mc:AlternateContent>
        <mc:AlternateContent xmlns:mc="http://schemas.openxmlformats.org/markup-compatibility/2006">
          <mc:Choice Requires="x14">
            <control shapeId="2090" r:id="rId38" name="Check Box 42">
              <controlPr defaultSize="0" autoFill="0" autoLine="0" autoPict="0" altText="">
                <anchor moveWithCells="1">
                  <from>
                    <xdr:col>8</xdr:col>
                    <xdr:colOff>57150</xdr:colOff>
                    <xdr:row>90</xdr:row>
                    <xdr:rowOff>180975</xdr:rowOff>
                  </from>
                  <to>
                    <xdr:col>9</xdr:col>
                    <xdr:colOff>0</xdr:colOff>
                    <xdr:row>91</xdr:row>
                    <xdr:rowOff>180975</xdr:rowOff>
                  </to>
                </anchor>
              </controlPr>
            </control>
          </mc:Choice>
        </mc:AlternateContent>
        <mc:AlternateContent xmlns:mc="http://schemas.openxmlformats.org/markup-compatibility/2006">
          <mc:Choice Requires="x14">
            <control shapeId="2091" r:id="rId39" name="Check Box 43">
              <controlPr defaultSize="0" autoFill="0" autoLine="0" autoPict="0" altText="">
                <anchor moveWithCells="1">
                  <from>
                    <xdr:col>8</xdr:col>
                    <xdr:colOff>57150</xdr:colOff>
                    <xdr:row>92</xdr:row>
                    <xdr:rowOff>57150</xdr:rowOff>
                  </from>
                  <to>
                    <xdr:col>9</xdr:col>
                    <xdr:colOff>0</xdr:colOff>
                    <xdr:row>93</xdr:row>
                    <xdr:rowOff>171450</xdr:rowOff>
                  </to>
                </anchor>
              </controlPr>
            </control>
          </mc:Choice>
        </mc:AlternateContent>
        <mc:AlternateContent xmlns:mc="http://schemas.openxmlformats.org/markup-compatibility/2006">
          <mc:Choice Requires="x14">
            <control shapeId="2092" r:id="rId40" name="Check Box 44">
              <controlPr defaultSize="0" autoFill="0" autoLine="0" autoPict="0" altText="">
                <anchor moveWithCells="1">
                  <from>
                    <xdr:col>8</xdr:col>
                    <xdr:colOff>57150</xdr:colOff>
                    <xdr:row>93</xdr:row>
                    <xdr:rowOff>171450</xdr:rowOff>
                  </from>
                  <to>
                    <xdr:col>9</xdr:col>
                    <xdr:colOff>0</xdr:colOff>
                    <xdr:row>94</xdr:row>
                    <xdr:rowOff>180975</xdr:rowOff>
                  </to>
                </anchor>
              </controlPr>
            </control>
          </mc:Choice>
        </mc:AlternateContent>
        <mc:AlternateContent xmlns:mc="http://schemas.openxmlformats.org/markup-compatibility/2006">
          <mc:Choice Requires="x14">
            <control shapeId="2093" r:id="rId41" name="Check Box 45">
              <controlPr defaultSize="0" autoFill="0" autoLine="0" autoPict="0" altText="">
                <anchor moveWithCells="1">
                  <from>
                    <xdr:col>8</xdr:col>
                    <xdr:colOff>57150</xdr:colOff>
                    <xdr:row>94</xdr:row>
                    <xdr:rowOff>180975</xdr:rowOff>
                  </from>
                  <to>
                    <xdr:col>9</xdr:col>
                    <xdr:colOff>0</xdr:colOff>
                    <xdr:row>95</xdr:row>
                    <xdr:rowOff>180975</xdr:rowOff>
                  </to>
                </anchor>
              </controlPr>
            </control>
          </mc:Choice>
        </mc:AlternateContent>
        <mc:AlternateContent xmlns:mc="http://schemas.openxmlformats.org/markup-compatibility/2006">
          <mc:Choice Requires="x14">
            <control shapeId="2094" r:id="rId42" name="Check Box 46">
              <controlPr defaultSize="0" autoFill="0" autoLine="0" autoPict="0" altText="">
                <anchor moveWithCells="1">
                  <from>
                    <xdr:col>8</xdr:col>
                    <xdr:colOff>57150</xdr:colOff>
                    <xdr:row>96</xdr:row>
                    <xdr:rowOff>57150</xdr:rowOff>
                  </from>
                  <to>
                    <xdr:col>9</xdr:col>
                    <xdr:colOff>0</xdr:colOff>
                    <xdr:row>97</xdr:row>
                    <xdr:rowOff>180975</xdr:rowOff>
                  </to>
                </anchor>
              </controlPr>
            </control>
          </mc:Choice>
        </mc:AlternateContent>
        <mc:AlternateContent xmlns:mc="http://schemas.openxmlformats.org/markup-compatibility/2006">
          <mc:Choice Requires="x14">
            <control shapeId="2095" r:id="rId43" name="Check Box 47">
              <controlPr defaultSize="0" autoFill="0" autoLine="0" autoPict="0" altText="">
                <anchor moveWithCells="1">
                  <from>
                    <xdr:col>8</xdr:col>
                    <xdr:colOff>57150</xdr:colOff>
                    <xdr:row>97</xdr:row>
                    <xdr:rowOff>180975</xdr:rowOff>
                  </from>
                  <to>
                    <xdr:col>9</xdr:col>
                    <xdr:colOff>0</xdr:colOff>
                    <xdr:row>98</xdr:row>
                    <xdr:rowOff>180975</xdr:rowOff>
                  </to>
                </anchor>
              </controlPr>
            </control>
          </mc:Choice>
        </mc:AlternateContent>
        <mc:AlternateContent xmlns:mc="http://schemas.openxmlformats.org/markup-compatibility/2006">
          <mc:Choice Requires="x14">
            <control shapeId="2096" r:id="rId44" name="Check Box 48">
              <controlPr defaultSize="0" autoFill="0" autoLine="0" autoPict="0" altText="">
                <anchor moveWithCells="1">
                  <from>
                    <xdr:col>8</xdr:col>
                    <xdr:colOff>57150</xdr:colOff>
                    <xdr:row>98</xdr:row>
                    <xdr:rowOff>180975</xdr:rowOff>
                  </from>
                  <to>
                    <xdr:col>9</xdr:col>
                    <xdr:colOff>0</xdr:colOff>
                    <xdr:row>99</xdr:row>
                    <xdr:rowOff>180975</xdr:rowOff>
                  </to>
                </anchor>
              </controlPr>
            </control>
          </mc:Choice>
        </mc:AlternateContent>
        <mc:AlternateContent xmlns:mc="http://schemas.openxmlformats.org/markup-compatibility/2006">
          <mc:Choice Requires="x14">
            <control shapeId="2097" r:id="rId45" name="Check Box 49">
              <controlPr defaultSize="0" autoFill="0" autoLine="0" autoPict="0" altText="">
                <anchor moveWithCells="1">
                  <from>
                    <xdr:col>8</xdr:col>
                    <xdr:colOff>57150</xdr:colOff>
                    <xdr:row>100</xdr:row>
                    <xdr:rowOff>57150</xdr:rowOff>
                  </from>
                  <to>
                    <xdr:col>9</xdr:col>
                    <xdr:colOff>0</xdr:colOff>
                    <xdr:row>101</xdr:row>
                    <xdr:rowOff>180975</xdr:rowOff>
                  </to>
                </anchor>
              </controlPr>
            </control>
          </mc:Choice>
        </mc:AlternateContent>
        <mc:AlternateContent xmlns:mc="http://schemas.openxmlformats.org/markup-compatibility/2006">
          <mc:Choice Requires="x14">
            <control shapeId="2098" r:id="rId46" name="Check Box 50">
              <controlPr defaultSize="0" autoFill="0" autoLine="0" autoPict="0" altText="">
                <anchor moveWithCells="1">
                  <from>
                    <xdr:col>8</xdr:col>
                    <xdr:colOff>57150</xdr:colOff>
                    <xdr:row>101</xdr:row>
                    <xdr:rowOff>180975</xdr:rowOff>
                  </from>
                  <to>
                    <xdr:col>9</xdr:col>
                    <xdr:colOff>0</xdr:colOff>
                    <xdr:row>102</xdr:row>
                    <xdr:rowOff>180975</xdr:rowOff>
                  </to>
                </anchor>
              </controlPr>
            </control>
          </mc:Choice>
        </mc:AlternateContent>
        <mc:AlternateContent xmlns:mc="http://schemas.openxmlformats.org/markup-compatibility/2006">
          <mc:Choice Requires="x14">
            <control shapeId="2099" r:id="rId47" name="Check Box 51">
              <controlPr defaultSize="0" autoFill="0" autoLine="0" autoPict="0" altText="">
                <anchor moveWithCells="1">
                  <from>
                    <xdr:col>8</xdr:col>
                    <xdr:colOff>57150</xdr:colOff>
                    <xdr:row>102</xdr:row>
                    <xdr:rowOff>180975</xdr:rowOff>
                  </from>
                  <to>
                    <xdr:col>9</xdr:col>
                    <xdr:colOff>0</xdr:colOff>
                    <xdr:row>103</xdr:row>
                    <xdr:rowOff>180975</xdr:rowOff>
                  </to>
                </anchor>
              </controlPr>
            </control>
          </mc:Choice>
        </mc:AlternateContent>
        <mc:AlternateContent xmlns:mc="http://schemas.openxmlformats.org/markup-compatibility/2006">
          <mc:Choice Requires="x14">
            <control shapeId="2100" r:id="rId48" name="Check Box 52">
              <controlPr defaultSize="0" autoFill="0" autoLine="0" autoPict="0" altText="">
                <anchor moveWithCells="1">
                  <from>
                    <xdr:col>8</xdr:col>
                    <xdr:colOff>57150</xdr:colOff>
                    <xdr:row>104</xdr:row>
                    <xdr:rowOff>57150</xdr:rowOff>
                  </from>
                  <to>
                    <xdr:col>9</xdr:col>
                    <xdr:colOff>0</xdr:colOff>
                    <xdr:row>105</xdr:row>
                    <xdr:rowOff>180975</xdr:rowOff>
                  </to>
                </anchor>
              </controlPr>
            </control>
          </mc:Choice>
        </mc:AlternateContent>
        <mc:AlternateContent xmlns:mc="http://schemas.openxmlformats.org/markup-compatibility/2006">
          <mc:Choice Requires="x14">
            <control shapeId="2101" r:id="rId49" name="Check Box 53">
              <controlPr defaultSize="0" autoFill="0" autoLine="0" autoPict="0" altText="">
                <anchor moveWithCells="1">
                  <from>
                    <xdr:col>8</xdr:col>
                    <xdr:colOff>57150</xdr:colOff>
                    <xdr:row>105</xdr:row>
                    <xdr:rowOff>190500</xdr:rowOff>
                  </from>
                  <to>
                    <xdr:col>9</xdr:col>
                    <xdr:colOff>0</xdr:colOff>
                    <xdr:row>107</xdr:row>
                    <xdr:rowOff>0</xdr:rowOff>
                  </to>
                </anchor>
              </controlPr>
            </control>
          </mc:Choice>
        </mc:AlternateContent>
        <mc:AlternateContent xmlns:mc="http://schemas.openxmlformats.org/markup-compatibility/2006">
          <mc:Choice Requires="x14">
            <control shapeId="2102" r:id="rId50" name="Check Box 54">
              <controlPr defaultSize="0" autoFill="0" autoLine="0" autoPict="0" altText="">
                <anchor moveWithCells="1">
                  <from>
                    <xdr:col>8</xdr:col>
                    <xdr:colOff>57150</xdr:colOff>
                    <xdr:row>106</xdr:row>
                    <xdr:rowOff>180975</xdr:rowOff>
                  </from>
                  <to>
                    <xdr:col>9</xdr:col>
                    <xdr:colOff>0</xdr:colOff>
                    <xdr:row>107</xdr:row>
                    <xdr:rowOff>180975</xdr:rowOff>
                  </to>
                </anchor>
              </controlPr>
            </control>
          </mc:Choice>
        </mc:AlternateContent>
        <mc:AlternateContent xmlns:mc="http://schemas.openxmlformats.org/markup-compatibility/2006">
          <mc:Choice Requires="x14">
            <control shapeId="2109" r:id="rId51" name="Check Box 61">
              <controlPr defaultSize="0" autoFill="0" autoLine="0" autoPict="0" altText="">
                <anchor moveWithCells="1">
                  <from>
                    <xdr:col>8</xdr:col>
                    <xdr:colOff>57150</xdr:colOff>
                    <xdr:row>112</xdr:row>
                    <xdr:rowOff>0</xdr:rowOff>
                  </from>
                  <to>
                    <xdr:col>9</xdr:col>
                    <xdr:colOff>0</xdr:colOff>
                    <xdr:row>113</xdr:row>
                    <xdr:rowOff>9525</xdr:rowOff>
                  </to>
                </anchor>
              </controlPr>
            </control>
          </mc:Choice>
        </mc:AlternateContent>
        <mc:AlternateContent xmlns:mc="http://schemas.openxmlformats.org/markup-compatibility/2006">
          <mc:Choice Requires="x14">
            <control shapeId="2110" r:id="rId52" name="Check Box 62">
              <controlPr defaultSize="0" autoFill="0" autoLine="0" autoPict="0" altText="">
                <anchor moveWithCells="1">
                  <from>
                    <xdr:col>8</xdr:col>
                    <xdr:colOff>57150</xdr:colOff>
                    <xdr:row>112</xdr:row>
                    <xdr:rowOff>190500</xdr:rowOff>
                  </from>
                  <to>
                    <xdr:col>9</xdr:col>
                    <xdr:colOff>0</xdr:colOff>
                    <xdr:row>114</xdr:row>
                    <xdr:rowOff>0</xdr:rowOff>
                  </to>
                </anchor>
              </controlPr>
            </control>
          </mc:Choice>
        </mc:AlternateContent>
        <mc:AlternateContent xmlns:mc="http://schemas.openxmlformats.org/markup-compatibility/2006">
          <mc:Choice Requires="x14">
            <control shapeId="2111" r:id="rId53" name="Check Box 63">
              <controlPr defaultSize="0" autoFill="0" autoLine="0" autoPict="0" altText="">
                <anchor moveWithCells="1">
                  <from>
                    <xdr:col>8</xdr:col>
                    <xdr:colOff>57150</xdr:colOff>
                    <xdr:row>47</xdr:row>
                    <xdr:rowOff>0</xdr:rowOff>
                  </from>
                  <to>
                    <xdr:col>9</xdr:col>
                    <xdr:colOff>0</xdr:colOff>
                    <xdr:row>48</xdr:row>
                    <xdr:rowOff>0</xdr:rowOff>
                  </to>
                </anchor>
              </controlPr>
            </control>
          </mc:Choice>
        </mc:AlternateContent>
        <mc:AlternateContent xmlns:mc="http://schemas.openxmlformats.org/markup-compatibility/2006">
          <mc:Choice Requires="x14">
            <control shapeId="2112" r:id="rId54" name="Check Box 64">
              <controlPr defaultSize="0" autoFill="0" autoLine="0" autoPict="0" altText="">
                <anchor moveWithCells="1">
                  <from>
                    <xdr:col>8</xdr:col>
                    <xdr:colOff>57150</xdr:colOff>
                    <xdr:row>48</xdr:row>
                    <xdr:rowOff>0</xdr:rowOff>
                  </from>
                  <to>
                    <xdr:col>9</xdr:col>
                    <xdr:colOff>0</xdr:colOff>
                    <xdr:row>48</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Cuestionario de Autodiagnóstico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Dir_investigacion</dc:creator>
  <cp:lastModifiedBy>Jessica Paola Castro Angulo</cp:lastModifiedBy>
  <dcterms:created xsi:type="dcterms:W3CDTF">2019-12-11T23:35:23Z</dcterms:created>
  <dcterms:modified xsi:type="dcterms:W3CDTF">2019-12-16T16:12:32Z</dcterms:modified>
</cp:coreProperties>
</file>