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g0000\Downloads\"/>
    </mc:Choice>
  </mc:AlternateContent>
  <xr:revisionPtr revIDLastSave="0" documentId="8_{49D7EE33-1483-47B7-92CB-E0BF35F2449F}" xr6:coauthVersionLast="47" xr6:coauthVersionMax="47" xr10:uidLastSave="{00000000-0000-0000-0000-000000000000}"/>
  <bookViews>
    <workbookView xWindow="-120" yWindow="-120" windowWidth="29040" windowHeight="15840" xr2:uid="{0F78A02A-4CF5-421F-A2E6-D9890789A6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C38" i="1"/>
  <c r="C37" i="1"/>
  <c r="C23" i="1"/>
  <c r="C22" i="1"/>
  <c r="C21" i="1"/>
  <c r="C10" i="1"/>
  <c r="C9" i="1"/>
  <c r="C8" i="1"/>
  <c r="C7" i="1"/>
  <c r="C17" i="1"/>
  <c r="C16" i="1"/>
  <c r="B24" i="1"/>
  <c r="B26" i="1" s="1"/>
  <c r="B39" i="1"/>
  <c r="B47" i="1" s="1"/>
  <c r="B11" i="1"/>
  <c r="B43" i="1" s="1"/>
  <c r="C11" i="1" l="1"/>
  <c r="C43" i="1" s="1"/>
  <c r="C39" i="1"/>
  <c r="C47" i="1" s="1"/>
  <c r="D47" i="1" s="1"/>
  <c r="C24" i="1"/>
  <c r="C26" i="1" s="1"/>
  <c r="B25" i="1"/>
  <c r="D43" i="1" l="1"/>
  <c r="C30" i="1"/>
  <c r="C25" i="1"/>
  <c r="C29" i="1"/>
  <c r="B31" i="1"/>
  <c r="B32" i="1" s="1"/>
  <c r="B45" i="1" s="1"/>
  <c r="C31" i="1" l="1"/>
  <c r="C33" i="1" s="1"/>
  <c r="C46" i="1" s="1"/>
  <c r="D46" i="1" s="1"/>
  <c r="B33" i="1"/>
  <c r="B46" i="1" s="1"/>
  <c r="B50" i="1" s="1"/>
  <c r="B49" i="1"/>
  <c r="C32" i="1" l="1"/>
  <c r="C45" i="1" s="1"/>
  <c r="C49" i="1" s="1"/>
  <c r="C50" i="1"/>
  <c r="B44" i="1"/>
  <c r="B48" i="1" s="1"/>
  <c r="D45" i="1" l="1"/>
  <c r="C44" i="1"/>
  <c r="C48" i="1" s="1"/>
  <c r="D44" i="1" l="1"/>
</calcChain>
</file>

<file path=xl/sharedStrings.xml><?xml version="1.0" encoding="utf-8"?>
<sst xmlns="http://schemas.openxmlformats.org/spreadsheetml/2006/main" count="59" uniqueCount="44">
  <si>
    <t>ACTIVIDADES</t>
  </si>
  <si>
    <t>VALOR PROPUESTA ECONÓMICA TOTAL</t>
  </si>
  <si>
    <t>VALOR TOTAL</t>
  </si>
  <si>
    <t>NA</t>
  </si>
  <si>
    <t xml:space="preserve">1. Transferencia de conocimiento </t>
  </si>
  <si>
    <t>Facilitación de conceptos técnicos del anexo 2 y 3 de la línea MEbA</t>
  </si>
  <si>
    <t>Sesión de entrenamiento al equipo</t>
  </si>
  <si>
    <t>… (demás actividades contempladas por el proponente)</t>
  </si>
  <si>
    <t xml:space="preserve">2. Proceso de verificación </t>
  </si>
  <si>
    <t>Generación de guías de uso y diligenciamiento de los anexos 2 y 3 de la línea MEbA</t>
  </si>
  <si>
    <t>Valor total transferencia de conocimiento</t>
  </si>
  <si>
    <t>INFORMACIÓN</t>
  </si>
  <si>
    <t>Valor o cantidad total</t>
  </si>
  <si>
    <t>Estos valores no son acumulados, es decir que no se deben tener en cuenta los desembolsos legalizados e indicados en las filas anteriores</t>
  </si>
  <si>
    <t>Diligenciamiento de los anexos solicitados por la línea (anexo 2 y anexo 3)</t>
  </si>
  <si>
    <t>Valor total de un (1) proyecto verificado</t>
  </si>
  <si>
    <t>Contacto al beneficiario</t>
  </si>
  <si>
    <t>Visita al beneficiario (incluye logísitica, viáticos y demás costos considerados por el proponente) para el proceso de verificación de proyectos</t>
  </si>
  <si>
    <t>ACTIVIDADES POR PROYECTO A VERIFICAR</t>
  </si>
  <si>
    <t>COSTOS POR PROYECTOS LEGALIZADOS Y PROYECTADOS A LEGALIZAR</t>
  </si>
  <si>
    <t>Número de proyectos a verificar</t>
  </si>
  <si>
    <t>80% del valor total de un (1) proyecto verificado</t>
  </si>
  <si>
    <t>20% del valor total de un (1) proyecto verificado</t>
  </si>
  <si>
    <t>COSTO TOTAL</t>
  </si>
  <si>
    <t>80% COSTO TOTAL</t>
  </si>
  <si>
    <t>20% COSTO TOTAL</t>
  </si>
  <si>
    <t>Informe final y análisis final de los proyectos</t>
  </si>
  <si>
    <t>Valor total documentación del proceso</t>
  </si>
  <si>
    <t xml:space="preserve">3. Documentación del proceso </t>
  </si>
  <si>
    <t xml:space="preserve">   80% proceso de verificación </t>
  </si>
  <si>
    <t xml:space="preserve">   20% proceso de verificación </t>
  </si>
  <si>
    <t>VALOR CUBIERTO POR BANCOLDEX</t>
  </si>
  <si>
    <t>VALOR CUBIERTO POR EL PROPONENTE</t>
  </si>
  <si>
    <t>Validación</t>
  </si>
  <si>
    <t>Valor sin IVA</t>
  </si>
  <si>
    <t>Valor con IVA</t>
  </si>
  <si>
    <t>TÉRMINOS DE REFERENCIA PARA LA ADJUDICACIÓN DE RECURSOS NO REEMBOLSABLES DE COFINANCIACIÓN A LAS ENTIDADES CON CUPO DE CRÉDITO VIGENTE CON BANCÓLDEX QUE HAYAN HECHO USO Y TENGAN LA INTENCIÓN DE USAR LOS RECURSOS DE LA LÍNEA DE MICROFINANZAS PARA MEDIDAS DE ADAPTACIÓN BASADAS EN ECOSISTEMAS – MEBA 2020, DE AHORA EN ADELANTE LÍNEA MEBA, PARA APOYARLAS EN EL PROCESO DE VERIFICACIÓN DE INVERSIONES
VERIFICACIÓN PROYECTOS MEbA</t>
  </si>
  <si>
    <t>Este valor corresponde a la contrapartida del proponente</t>
  </si>
  <si>
    <r>
      <t xml:space="preserve">Valor total de desembolsos legalizados de la Línea MEbA con a corte </t>
    </r>
    <r>
      <rPr>
        <sz val="9"/>
        <color rgb="FFFF0000"/>
        <rFont val="Calibri"/>
        <family val="2"/>
        <scheme val="minor"/>
      </rPr>
      <t>30 de marzo de 2022</t>
    </r>
  </si>
  <si>
    <r>
      <t xml:space="preserve">Número total de beneficiarios en operaciones legalizadas de la Línea MEbA con a corte </t>
    </r>
    <r>
      <rPr>
        <sz val="9"/>
        <color rgb="FFFF0000"/>
        <rFont val="Calibri"/>
        <family val="2"/>
        <scheme val="minor"/>
      </rPr>
      <t>30 de marzo de 2022</t>
    </r>
  </si>
  <si>
    <r>
      <t xml:space="preserve">Número total de beneficiarios en operaciones proyectadas a legalizar de la Línea MEbA con a corte </t>
    </r>
    <r>
      <rPr>
        <sz val="9"/>
        <color rgb="FFFF0000"/>
        <rFont val="Calibri"/>
        <family val="2"/>
        <scheme val="minor"/>
      </rPr>
      <t>30 de junio de 2022</t>
    </r>
  </si>
  <si>
    <r>
      <t xml:space="preserve">Valor total de desembolsos proyectados a legalizar de la Línea MEbA con a corte </t>
    </r>
    <r>
      <rPr>
        <sz val="9"/>
        <color rgb="FFFF0000"/>
        <rFont val="Calibri"/>
        <family val="2"/>
        <scheme val="minor"/>
      </rPr>
      <t>30 de junio de 2022</t>
    </r>
  </si>
  <si>
    <r>
      <t xml:space="preserve">Costo total proyectado de operaciones/proyectos a verificar por operaciones legalizadas a corte </t>
    </r>
    <r>
      <rPr>
        <sz val="9"/>
        <color rgb="FFFF0000"/>
        <rFont val="Calibri"/>
        <family val="2"/>
        <scheme val="minor"/>
      </rPr>
      <t>30 de junio de 2022</t>
    </r>
  </si>
  <si>
    <r>
      <t xml:space="preserve">Costo total operaciones/proyectos a verificar por operaciones legalizadas a corte </t>
    </r>
    <r>
      <rPr>
        <sz val="9"/>
        <color rgb="FFFF0000"/>
        <rFont val="Calibri"/>
        <family val="2"/>
        <scheme val="minor"/>
      </rPr>
      <t>30 de marzo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</si>
</sst>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2" fillId="2" borderId="1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4" fontId="2" fillId="0" borderId="0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1" xfId="2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44" fontId="9" fillId="0" borderId="1" xfId="2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44" fontId="9" fillId="0" borderId="3" xfId="2" applyFont="1" applyFill="1" applyBorder="1" applyAlignment="1">
      <alignment horizontal="center" vertical="center" wrapText="1"/>
    </xf>
    <xf numFmtId="44" fontId="9" fillId="0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A545EBE4-30E7-4D5E-9E89-8B4033CEE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208932</xdr:rowOff>
    </xdr:from>
    <xdr:to>
      <xdr:col>4</xdr:col>
      <xdr:colOff>1304925</xdr:colOff>
      <xdr:row>3</xdr:row>
      <xdr:rowOff>66116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98A6E882-4732-412D-99B2-168B2E4B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789957"/>
          <a:ext cx="1466850" cy="257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FBC8-FB73-46A0-BAC2-3413E1C0B6FA}">
  <dimension ref="A2:E50"/>
  <sheetViews>
    <sheetView showGridLines="0" tabSelected="1" workbookViewId="0">
      <selection activeCell="B16" sqref="B16"/>
    </sheetView>
  </sheetViews>
  <sheetFormatPr baseColWidth="10" defaultColWidth="11.42578125" defaultRowHeight="15" x14ac:dyDescent="0.25"/>
  <cols>
    <col min="1" max="1" width="101.42578125" style="6" customWidth="1"/>
    <col min="2" max="3" width="17.5703125" style="1" customWidth="1"/>
    <col min="4" max="4" width="13.85546875" style="1" customWidth="1"/>
    <col min="5" max="5" width="20.140625" style="1" customWidth="1"/>
    <col min="6" max="16384" width="11.42578125" style="1"/>
  </cols>
  <sheetData>
    <row r="2" spans="1:5" ht="31.5" customHeight="1" x14ac:dyDescent="0.25">
      <c r="A2" s="36" t="s">
        <v>36</v>
      </c>
      <c r="B2" s="36"/>
      <c r="C2" s="36"/>
      <c r="D2" s="36"/>
      <c r="E2" s="36"/>
    </row>
    <row r="3" spans="1:5" ht="31.5" customHeight="1" x14ac:dyDescent="0.25">
      <c r="A3" s="36"/>
      <c r="B3" s="36"/>
      <c r="C3" s="36"/>
      <c r="D3" s="36"/>
      <c r="E3" s="36"/>
    </row>
    <row r="4" spans="1:5" ht="18.75" customHeight="1" x14ac:dyDescent="0.25">
      <c r="A4" s="8"/>
      <c r="B4" s="8"/>
      <c r="C4" s="8"/>
      <c r="D4" s="8"/>
    </row>
    <row r="5" spans="1:5" ht="18.75" customHeight="1" x14ac:dyDescent="0.25">
      <c r="A5" s="32" t="s">
        <v>4</v>
      </c>
      <c r="B5" s="32"/>
      <c r="C5" s="32"/>
      <c r="D5" s="32"/>
      <c r="E5" s="32"/>
    </row>
    <row r="6" spans="1:5" ht="18.75" customHeight="1" x14ac:dyDescent="0.25">
      <c r="A6" s="2" t="s">
        <v>0</v>
      </c>
      <c r="B6" s="3" t="s">
        <v>34</v>
      </c>
      <c r="C6" s="3" t="s">
        <v>35</v>
      </c>
      <c r="D6" s="8"/>
    </row>
    <row r="7" spans="1:5" ht="18.75" customHeight="1" x14ac:dyDescent="0.25">
      <c r="A7" s="9" t="s">
        <v>5</v>
      </c>
      <c r="B7" s="18"/>
      <c r="C7" s="18">
        <f>B7*1.19</f>
        <v>0</v>
      </c>
      <c r="D7" s="8"/>
    </row>
    <row r="8" spans="1:5" ht="18.75" customHeight="1" x14ac:dyDescent="0.25">
      <c r="A8" s="9" t="s">
        <v>9</v>
      </c>
      <c r="B8" s="18"/>
      <c r="C8" s="18">
        <f>B8*1.19</f>
        <v>0</v>
      </c>
      <c r="D8" s="8"/>
    </row>
    <row r="9" spans="1:5" ht="18.75" customHeight="1" x14ac:dyDescent="0.25">
      <c r="A9" s="9" t="s">
        <v>6</v>
      </c>
      <c r="B9" s="18"/>
      <c r="C9" s="18">
        <f>B9*1.19</f>
        <v>0</v>
      </c>
      <c r="D9" s="8"/>
    </row>
    <row r="10" spans="1:5" ht="18.75" customHeight="1" x14ac:dyDescent="0.25">
      <c r="A10" s="9" t="s">
        <v>7</v>
      </c>
      <c r="B10" s="18"/>
      <c r="C10" s="18">
        <f>B10*1.19</f>
        <v>0</v>
      </c>
      <c r="D10" s="8"/>
    </row>
    <row r="11" spans="1:5" ht="18.75" customHeight="1" x14ac:dyDescent="0.25">
      <c r="A11" s="5" t="s">
        <v>10</v>
      </c>
      <c r="B11" s="10">
        <f>SUM(B7:B10)</f>
        <v>0</v>
      </c>
      <c r="C11" s="10">
        <f>SUM(C7:C10)</f>
        <v>0</v>
      </c>
      <c r="D11" s="8"/>
    </row>
    <row r="12" spans="1:5" ht="18.75" customHeight="1" x14ac:dyDescent="0.25">
      <c r="A12" s="12"/>
      <c r="B12" s="13"/>
      <c r="C12" s="13"/>
      <c r="D12" s="8"/>
    </row>
    <row r="13" spans="1:5" ht="27.6" customHeight="1" x14ac:dyDescent="0.25">
      <c r="A13" s="32" t="s">
        <v>8</v>
      </c>
      <c r="B13" s="32"/>
      <c r="C13" s="32"/>
      <c r="D13" s="32"/>
      <c r="E13" s="32"/>
    </row>
    <row r="14" spans="1:5" ht="26.1" customHeight="1" x14ac:dyDescent="0.25">
      <c r="A14" s="2" t="s">
        <v>11</v>
      </c>
      <c r="B14" s="3" t="s">
        <v>12</v>
      </c>
      <c r="C14" s="3" t="s">
        <v>20</v>
      </c>
      <c r="D14" s="19"/>
      <c r="E14" s="19"/>
    </row>
    <row r="15" spans="1:5" ht="18.600000000000001" customHeight="1" x14ac:dyDescent="0.25">
      <c r="A15" s="9" t="s">
        <v>38</v>
      </c>
      <c r="B15" s="18"/>
      <c r="C15" s="23" t="s">
        <v>3</v>
      </c>
      <c r="D15" s="19"/>
      <c r="E15" s="19"/>
    </row>
    <row r="16" spans="1:5" ht="18.600000000000001" customHeight="1" x14ac:dyDescent="0.25">
      <c r="A16" s="9" t="s">
        <v>39</v>
      </c>
      <c r="B16" s="20"/>
      <c r="C16" s="24">
        <f>ROUNDUP(B16*0.08,0)</f>
        <v>0</v>
      </c>
      <c r="D16" s="19"/>
      <c r="E16" s="19"/>
    </row>
    <row r="17" spans="1:5" ht="27" customHeight="1" x14ac:dyDescent="0.25">
      <c r="A17" s="22" t="s">
        <v>40</v>
      </c>
      <c r="B17" s="20"/>
      <c r="C17" s="24">
        <f>ROUNDUP(B17*0.08,0)</f>
        <v>0</v>
      </c>
      <c r="D17" s="34" t="s">
        <v>13</v>
      </c>
      <c r="E17" s="35"/>
    </row>
    <row r="18" spans="1:5" ht="18.600000000000001" customHeight="1" x14ac:dyDescent="0.25">
      <c r="A18" s="9" t="s">
        <v>41</v>
      </c>
      <c r="B18" s="18"/>
      <c r="C18" s="25" t="s">
        <v>3</v>
      </c>
      <c r="D18" s="34"/>
      <c r="E18" s="35"/>
    </row>
    <row r="19" spans="1:5" ht="27.6" customHeight="1" x14ac:dyDescent="0.25">
      <c r="A19" s="19"/>
      <c r="B19" s="19"/>
      <c r="C19" s="19"/>
      <c r="D19" s="19"/>
      <c r="E19" s="19"/>
    </row>
    <row r="20" spans="1:5" ht="27.6" customHeight="1" x14ac:dyDescent="0.25">
      <c r="A20" s="2" t="s">
        <v>18</v>
      </c>
      <c r="B20" s="3" t="s">
        <v>34</v>
      </c>
      <c r="C20" s="3" t="s">
        <v>35</v>
      </c>
      <c r="D20" s="19"/>
      <c r="E20" s="19"/>
    </row>
    <row r="21" spans="1:5" ht="27.6" customHeight="1" x14ac:dyDescent="0.25">
      <c r="A21" s="9" t="s">
        <v>16</v>
      </c>
      <c r="B21" s="18"/>
      <c r="C21" s="18">
        <f>+B21*1.19</f>
        <v>0</v>
      </c>
      <c r="D21" s="19"/>
      <c r="E21" s="19"/>
    </row>
    <row r="22" spans="1:5" ht="27.6" customHeight="1" x14ac:dyDescent="0.25">
      <c r="A22" s="22" t="s">
        <v>17</v>
      </c>
      <c r="B22" s="18"/>
      <c r="C22" s="18">
        <f>+B22*1.19</f>
        <v>0</v>
      </c>
      <c r="D22" s="19"/>
      <c r="E22" s="19"/>
    </row>
    <row r="23" spans="1:5" ht="27.6" customHeight="1" x14ac:dyDescent="0.25">
      <c r="A23" s="9" t="s">
        <v>14</v>
      </c>
      <c r="B23" s="18"/>
      <c r="C23" s="18">
        <f>+B23*1.19</f>
        <v>0</v>
      </c>
      <c r="D23" s="19"/>
      <c r="E23" s="19"/>
    </row>
    <row r="24" spans="1:5" ht="27.6" customHeight="1" x14ac:dyDescent="0.25">
      <c r="A24" s="5" t="s">
        <v>15</v>
      </c>
      <c r="B24" s="10">
        <f>SUM(B21:B23)</f>
        <v>0</v>
      </c>
      <c r="C24" s="10">
        <f>SUM(C21:C23)</f>
        <v>0</v>
      </c>
      <c r="D24" s="19"/>
      <c r="E24" s="19"/>
    </row>
    <row r="25" spans="1:5" ht="27.6" customHeight="1" x14ac:dyDescent="0.25">
      <c r="A25" s="5" t="s">
        <v>21</v>
      </c>
      <c r="B25" s="10">
        <f>B24*0.8</f>
        <v>0</v>
      </c>
      <c r="C25" s="10">
        <f>C24*0.8</f>
        <v>0</v>
      </c>
      <c r="D25" s="19"/>
      <c r="E25" s="19"/>
    </row>
    <row r="26" spans="1:5" ht="27.6" customHeight="1" x14ac:dyDescent="0.25">
      <c r="A26" s="5" t="s">
        <v>22</v>
      </c>
      <c r="B26" s="10">
        <f>B24*0.2</f>
        <v>0</v>
      </c>
      <c r="C26" s="10">
        <f>C24*0.2</f>
        <v>0</v>
      </c>
      <c r="D26" s="19"/>
      <c r="E26" s="19"/>
    </row>
    <row r="27" spans="1:5" ht="18.600000000000001" customHeight="1" x14ac:dyDescent="0.25">
      <c r="A27" s="33"/>
      <c r="B27" s="33"/>
      <c r="C27" s="33"/>
      <c r="D27" s="33"/>
    </row>
    <row r="28" spans="1:5" ht="18.600000000000001" customHeight="1" x14ac:dyDescent="0.25">
      <c r="A28" s="2" t="s">
        <v>19</v>
      </c>
      <c r="B28" s="3" t="s">
        <v>34</v>
      </c>
      <c r="C28" s="3" t="s">
        <v>35</v>
      </c>
      <c r="D28" s="11"/>
    </row>
    <row r="29" spans="1:5" ht="18.600000000000001" customHeight="1" x14ac:dyDescent="0.25">
      <c r="A29" s="9" t="s">
        <v>43</v>
      </c>
      <c r="B29" s="18">
        <f>B24*$C$16</f>
        <v>0</v>
      </c>
      <c r="C29" s="18">
        <f>C24*$C$16</f>
        <v>0</v>
      </c>
      <c r="D29" s="11"/>
    </row>
    <row r="30" spans="1:5" ht="22.5" customHeight="1" x14ac:dyDescent="0.25">
      <c r="A30" s="22" t="s">
        <v>42</v>
      </c>
      <c r="B30" s="18">
        <f>B24*$C$17</f>
        <v>0</v>
      </c>
      <c r="C30" s="18">
        <f>C24*$C$17</f>
        <v>0</v>
      </c>
      <c r="D30" s="11"/>
    </row>
    <row r="31" spans="1:5" ht="18.600000000000001" customHeight="1" x14ac:dyDescent="0.25">
      <c r="A31" s="5" t="s">
        <v>23</v>
      </c>
      <c r="B31" s="10">
        <f>SUM(B29:B30)</f>
        <v>0</v>
      </c>
      <c r="C31" s="10">
        <f>SUM(C29:C30)</f>
        <v>0</v>
      </c>
      <c r="D31" s="11"/>
    </row>
    <row r="32" spans="1:5" ht="18.600000000000001" customHeight="1" x14ac:dyDescent="0.25">
      <c r="A32" s="5" t="s">
        <v>24</v>
      </c>
      <c r="B32" s="10">
        <f>B31*0.8</f>
        <v>0</v>
      </c>
      <c r="C32" s="10">
        <f>C31*0.8</f>
        <v>0</v>
      </c>
      <c r="D32" s="37"/>
      <c r="E32" s="38"/>
    </row>
    <row r="33" spans="1:5" ht="24.6" customHeight="1" x14ac:dyDescent="0.25">
      <c r="A33" s="5" t="s">
        <v>25</v>
      </c>
      <c r="B33" s="10">
        <f>B31*0.2</f>
        <v>0</v>
      </c>
      <c r="C33" s="10">
        <f>C31*0.2</f>
        <v>0</v>
      </c>
      <c r="D33" s="37" t="s">
        <v>37</v>
      </c>
      <c r="E33" s="38"/>
    </row>
    <row r="34" spans="1:5" ht="18.600000000000001" customHeight="1" x14ac:dyDescent="0.25">
      <c r="A34" s="11"/>
      <c r="B34" s="11"/>
      <c r="C34" s="11"/>
      <c r="D34" s="11"/>
    </row>
    <row r="35" spans="1:5" x14ac:dyDescent="0.25">
      <c r="A35" s="32" t="s">
        <v>28</v>
      </c>
      <c r="B35" s="32"/>
      <c r="C35" s="32"/>
      <c r="D35" s="32"/>
      <c r="E35" s="32"/>
    </row>
    <row r="36" spans="1:5" x14ac:dyDescent="0.25">
      <c r="A36" s="2" t="s">
        <v>0</v>
      </c>
      <c r="B36" s="3" t="s">
        <v>34</v>
      </c>
      <c r="C36" s="3" t="s">
        <v>35</v>
      </c>
    </row>
    <row r="37" spans="1:5" x14ac:dyDescent="0.25">
      <c r="A37" s="9" t="s">
        <v>26</v>
      </c>
      <c r="B37" s="18"/>
      <c r="C37" s="18">
        <f>+B37*1.19</f>
        <v>0</v>
      </c>
    </row>
    <row r="38" spans="1:5" x14ac:dyDescent="0.25">
      <c r="A38" s="9" t="s">
        <v>7</v>
      </c>
      <c r="B38" s="18"/>
      <c r="C38" s="18">
        <f>+B38*1.19</f>
        <v>0</v>
      </c>
    </row>
    <row r="39" spans="1:5" x14ac:dyDescent="0.25">
      <c r="A39" s="5" t="s">
        <v>27</v>
      </c>
      <c r="B39" s="10">
        <f>SUM(B37:B38)</f>
        <v>0</v>
      </c>
      <c r="C39" s="10">
        <f>SUM(C37:C38)</f>
        <v>0</v>
      </c>
    </row>
    <row r="41" spans="1:5" x14ac:dyDescent="0.25">
      <c r="A41" s="32" t="s">
        <v>1</v>
      </c>
      <c r="B41" s="32"/>
      <c r="C41" s="32"/>
      <c r="D41" s="32"/>
      <c r="E41" s="32"/>
    </row>
    <row r="42" spans="1:5" x14ac:dyDescent="0.25">
      <c r="A42" s="2" t="s">
        <v>0</v>
      </c>
      <c r="B42" s="3" t="s">
        <v>34</v>
      </c>
      <c r="C42" s="3" t="s">
        <v>35</v>
      </c>
      <c r="D42" s="3" t="s">
        <v>33</v>
      </c>
      <c r="E42" s="21"/>
    </row>
    <row r="43" spans="1:5" x14ac:dyDescent="0.25">
      <c r="A43" s="14" t="s">
        <v>4</v>
      </c>
      <c r="B43" s="4">
        <f>B11</f>
        <v>0</v>
      </c>
      <c r="C43" s="4">
        <f>C11</f>
        <v>0</v>
      </c>
      <c r="D43" s="7" t="str">
        <f>IF(C43=SUM(C7:C10),"CORRECTO","VALIDAR")</f>
        <v>CORRECTO</v>
      </c>
      <c r="E43" s="26"/>
    </row>
    <row r="44" spans="1:5" x14ac:dyDescent="0.25">
      <c r="A44" s="14" t="s">
        <v>8</v>
      </c>
      <c r="B44" s="4">
        <f>SUM(B45:B46)</f>
        <v>0</v>
      </c>
      <c r="C44" s="4">
        <f>SUM(C45:C46)</f>
        <v>0</v>
      </c>
      <c r="D44" s="7" t="str">
        <f>IF(C44=SUM(C32:C33),"CORRECTO","VALIDAR")</f>
        <v>CORRECTO</v>
      </c>
      <c r="E44" s="26"/>
    </row>
    <row r="45" spans="1:5" x14ac:dyDescent="0.25">
      <c r="A45" s="29" t="s">
        <v>29</v>
      </c>
      <c r="B45" s="30">
        <f>B32</f>
        <v>0</v>
      </c>
      <c r="C45" s="30">
        <f>C32</f>
        <v>0</v>
      </c>
      <c r="D45" s="31" t="str">
        <f>IF(C45=C31*0.8,"CORRECTO","VALIDAR")</f>
        <v>CORRECTO</v>
      </c>
      <c r="E45" s="26"/>
    </row>
    <row r="46" spans="1:5" x14ac:dyDescent="0.25">
      <c r="A46" s="29" t="s">
        <v>30</v>
      </c>
      <c r="B46" s="30">
        <f>B33</f>
        <v>0</v>
      </c>
      <c r="C46" s="30">
        <f>C33</f>
        <v>0</v>
      </c>
      <c r="D46" s="31" t="str">
        <f>IF(C46=C31*0.2,"CORRECTO","VALIDAR")</f>
        <v>CORRECTO</v>
      </c>
      <c r="E46" s="26"/>
    </row>
    <row r="47" spans="1:5" x14ac:dyDescent="0.25">
      <c r="A47" s="14" t="s">
        <v>28</v>
      </c>
      <c r="B47" s="4">
        <f>B39</f>
        <v>0</v>
      </c>
      <c r="C47" s="4">
        <f>C39</f>
        <v>0</v>
      </c>
      <c r="D47" s="7" t="str">
        <f>IF(C47=SUM(C37:C38),"CORRECTO","VALIDAR")</f>
        <v>CORRECTO</v>
      </c>
      <c r="E47" s="26"/>
    </row>
    <row r="48" spans="1:5" x14ac:dyDescent="0.25">
      <c r="A48" s="5" t="s">
        <v>2</v>
      </c>
      <c r="B48" s="15">
        <f>SUM(B43:B44,B47)</f>
        <v>0</v>
      </c>
      <c r="C48" s="17">
        <f>SUM(C43:C44,C47)</f>
        <v>0</v>
      </c>
      <c r="D48" s="28"/>
      <c r="E48" s="27"/>
    </row>
    <row r="49" spans="1:5" x14ac:dyDescent="0.25">
      <c r="A49" s="16" t="s">
        <v>31</v>
      </c>
      <c r="B49" s="15">
        <f>B43+B45+B47</f>
        <v>0</v>
      </c>
      <c r="C49" s="17">
        <f>C43+C45+C47</f>
        <v>0</v>
      </c>
      <c r="D49" s="28"/>
      <c r="E49" s="27"/>
    </row>
    <row r="50" spans="1:5" x14ac:dyDescent="0.25">
      <c r="A50" s="16" t="s">
        <v>32</v>
      </c>
      <c r="B50" s="17">
        <f>B46</f>
        <v>0</v>
      </c>
      <c r="C50" s="17">
        <f>C46</f>
        <v>0</v>
      </c>
      <c r="D50" s="28"/>
      <c r="E50" s="27"/>
    </row>
  </sheetData>
  <mergeCells count="9">
    <mergeCell ref="A41:E41"/>
    <mergeCell ref="A27:D27"/>
    <mergeCell ref="D17:E18"/>
    <mergeCell ref="A2:E3"/>
    <mergeCell ref="A5:E5"/>
    <mergeCell ref="A13:E13"/>
    <mergeCell ref="A35:E35"/>
    <mergeCell ref="D33:E33"/>
    <mergeCell ref="D32:E32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DDBE6-946E-4903-8CF5-C4E728D304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FF1CF-1028-4491-BE32-182A98299373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c7af4dc0-d300-4bbc-a4a7-2df5b7b540a9"/>
    <ds:schemaRef ds:uri="http://www.w3.org/XML/1998/namespace"/>
    <ds:schemaRef ds:uri="0266703a-caa2-4b94-8c05-a7e81cf3427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B93123-6FD5-4B81-A930-86AEB7F49C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Castro Angulo</dc:creator>
  <cp:lastModifiedBy>Daniel Javier Dario Figueroa Garcia</cp:lastModifiedBy>
  <dcterms:created xsi:type="dcterms:W3CDTF">2021-11-08T20:45:10Z</dcterms:created>
  <dcterms:modified xsi:type="dcterms:W3CDTF">2022-03-18T21:57:13Z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