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C:\Users\oswal\OneDrive\Escritorio\Bancoldex\Info. Anual 2019\"/>
    </mc:Choice>
  </mc:AlternateContent>
  <xr:revisionPtr revIDLastSave="12" documentId="14_{A708D16A-5E8C-43C8-90A2-2EA9968545FA}" xr6:coauthVersionLast="44" xr6:coauthVersionMax="44" xr10:uidLastSave="{0B7366A1-95A1-45E6-B201-F45A4E37274F}"/>
  <bookViews>
    <workbookView xWindow="-120" yWindow="-120" windowWidth="20730" windowHeight="11160" tabRatio="730" activeTab="4" xr2:uid="{00000000-000D-0000-FFFF-FFFF00000000}"/>
  </bookViews>
  <sheets>
    <sheet name="Balance" sheetId="6" r:id="rId1"/>
    <sheet name="Estado de Resultados" sheetId="5" r:id="rId2"/>
    <sheet name="Otro Resultado Integral" sheetId="9" r:id="rId3"/>
    <sheet name="ECP" sheetId="11" r:id="rId4"/>
    <sheet name="EFE" sheetId="1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">[1]BALANCE!$Q$7:$T$3772</definedName>
    <definedName name="_xlnm.Print_Area" localSheetId="0">Balance!$I$2:$Q$58</definedName>
    <definedName name="_xlnm.Print_Area" localSheetId="3">ECP!$C$1:$L$55</definedName>
    <definedName name="_xlnm.Print_Area" localSheetId="4">EFE!$C$1:$E$108</definedName>
    <definedName name="_xlnm.Print_Area" localSheetId="1">'Estado de Resultados'!$C$1:$F$93</definedName>
    <definedName name="_xlnm.Print_Area" localSheetId="2">'Otro Resultado Integral'!$B$1:$D$58</definedName>
    <definedName name="CAJA">EFE!$C$9:$E$94</definedName>
    <definedName name="DIA">[2]ACTIVOS!$AF$11:$AG$22</definedName>
    <definedName name="FLUJO">[3]BALANCE!$B$7:$H$3776</definedName>
    <definedName name="FLUJOA">[3]ANEXO!$C$7:$I$229</definedName>
    <definedName name="LM">#REF!</definedName>
    <definedName name="ORI">#REF!</definedName>
    <definedName name="ORIP">[4]ORIP!$B$9:$K$214</definedName>
    <definedName name="PUC" localSheetId="4">[2]CUIF!$B$5:$AC$213</definedName>
    <definedName name="PUC">#REF!</definedName>
    <definedName name="TI">[5]NOPUC!$H$11:$H$169</definedName>
    <definedName name="_xlnm.Print_Titles" localSheetId="4">EFE!$1:$7</definedName>
    <definedName name="_xlnm.Print_Titles" localSheetId="1">'Estado de Resultados'!$1:$6</definedName>
    <definedName name="VALOR">[5]NOPUC!$I$11:$I$169</definedName>
    <definedName name="VALOR1">[5]NOPUC!$J$11:$J$169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1" l="1"/>
  <c r="L35" i="11"/>
  <c r="F68" i="5" l="1"/>
  <c r="E68" i="5"/>
  <c r="E61" i="12" l="1"/>
  <c r="E35" i="12" l="1"/>
  <c r="E63" i="12" s="1"/>
  <c r="E65" i="12" s="1"/>
  <c r="D35" i="12"/>
  <c r="D61" i="12"/>
  <c r="D63" i="12" l="1"/>
  <c r="D65" i="12" s="1"/>
  <c r="E86" i="12" l="1"/>
  <c r="D86" i="12"/>
  <c r="E76" i="12"/>
  <c r="D76" i="12"/>
  <c r="L37" i="11"/>
  <c r="L36" i="11"/>
  <c r="L34" i="11"/>
  <c r="K24" i="11"/>
  <c r="J24" i="11"/>
  <c r="J39" i="11" s="1"/>
  <c r="I24" i="11"/>
  <c r="H24" i="11"/>
  <c r="G24" i="11"/>
  <c r="F24" i="11"/>
  <c r="E24" i="11"/>
  <c r="D24" i="11"/>
  <c r="D39" i="11" s="1"/>
  <c r="L22" i="11"/>
  <c r="L20" i="11"/>
  <c r="L19" i="11"/>
  <c r="D41" i="9"/>
  <c r="C41" i="9"/>
  <c r="F58" i="5"/>
  <c r="E58" i="5"/>
  <c r="F47" i="5"/>
  <c r="F49" i="5" s="1"/>
  <c r="E47" i="5"/>
  <c r="E49" i="5" s="1"/>
  <c r="E70" i="5" l="1"/>
  <c r="E74" i="5" s="1"/>
  <c r="F70" i="5"/>
  <c r="F74" i="5" s="1"/>
  <c r="F39" i="11"/>
  <c r="G39" i="11"/>
  <c r="I39" i="11"/>
  <c r="E39" i="11"/>
  <c r="K39" i="11"/>
  <c r="H39" i="11"/>
  <c r="L24" i="11"/>
  <c r="D94" i="12"/>
  <c r="D115" i="12" s="1"/>
  <c r="E94" i="12"/>
  <c r="E115" i="12" s="1"/>
  <c r="L39" i="11" l="1"/>
</calcChain>
</file>

<file path=xl/sharedStrings.xml><?xml version="1.0" encoding="utf-8"?>
<sst xmlns="http://schemas.openxmlformats.org/spreadsheetml/2006/main" count="268" uniqueCount="240">
  <si>
    <t>ACTIVO</t>
  </si>
  <si>
    <t>PASIVO</t>
  </si>
  <si>
    <t>BANCO DE COMERCIO EXTERIOR DE COLOMBIA S.A.  -  BANCÓLDEX</t>
  </si>
  <si>
    <t>BANCO DE COMERCIO EXTERIOR DE COLOMBIA S.A. - BANCÓLDEX -</t>
  </si>
  <si>
    <t>IMPUESTO A LA RENTA Y COMPLEMENTARIOS</t>
  </si>
  <si>
    <t xml:space="preserve">Total pasivo </t>
  </si>
  <si>
    <t>Comisiones</t>
  </si>
  <si>
    <t>Pérdida en Venta de Cartera</t>
  </si>
  <si>
    <t>Otros</t>
  </si>
  <si>
    <t>Dividendos y Participaciones</t>
  </si>
  <si>
    <t>PATRIMONIO</t>
  </si>
  <si>
    <t>Cuentas comerciales por cobrar y otras cuentas por cobrar, neto</t>
  </si>
  <si>
    <t>Cuentas comerciales por pagar y otras cuentas por pagar</t>
  </si>
  <si>
    <t>DETERIORO DE ACTIVOS</t>
  </si>
  <si>
    <t>GASTOS DE OPERACIONES:</t>
  </si>
  <si>
    <t>Ingresos financieros cartera</t>
  </si>
  <si>
    <t>Ingresos financieros operaciones del mercado monetario y otros intereses</t>
  </si>
  <si>
    <t>Valoración de inversiones a valor razonable - instrumentos de deuda</t>
  </si>
  <si>
    <t>Valoración de inversiones a valor razonable - instrumentos de patrimonio</t>
  </si>
  <si>
    <t>Valoración a costo amortizado de inversiones</t>
  </si>
  <si>
    <t>Comisiones y honorarios</t>
  </si>
  <si>
    <t>Utilidad en la valoracion de operaciones de contado</t>
  </si>
  <si>
    <t>Utilidad en la valoración de derivados - de especulación</t>
  </si>
  <si>
    <t>Valoración de derivados - de cobertura</t>
  </si>
  <si>
    <t>Valoración de posiciones en corto de operac. repo abierto,  simultáneas y transf. temporal de valores</t>
  </si>
  <si>
    <t>Método de participación patrimonial</t>
  </si>
  <si>
    <t>Beneficios a empleados</t>
  </si>
  <si>
    <t>Otros activos</t>
  </si>
  <si>
    <t>Cuentas por cobrar</t>
  </si>
  <si>
    <t>Cartera de créditos</t>
  </si>
  <si>
    <t>Operaciones de leasing financiero</t>
  </si>
  <si>
    <t>Bienes recibidos en pago y restituidos</t>
  </si>
  <si>
    <t>Intereses depósitos y exigibilidades</t>
  </si>
  <si>
    <t>Intereses créditos de bancos y otras obligaciones financieras</t>
  </si>
  <si>
    <t>Financieros por operaciones del mercado monetario y otros intereses</t>
  </si>
  <si>
    <t>Pérdida en venta de bienes recibidos en pago y restituidos</t>
  </si>
  <si>
    <t>Instrumentos financieros a costo amortizado</t>
  </si>
  <si>
    <t>Total activo</t>
  </si>
  <si>
    <t>Instrumentos financieros a valor razonable</t>
  </si>
  <si>
    <t>Capital social</t>
  </si>
  <si>
    <t>Reserva legal</t>
  </si>
  <si>
    <t>Reservas ocasionales</t>
  </si>
  <si>
    <t>Pérdida en la valoracion de operaciones de contado</t>
  </si>
  <si>
    <t>Valoracion de derivados – de negociación</t>
  </si>
  <si>
    <t>Valoración de derivados – de cobertura</t>
  </si>
  <si>
    <t>Valoración en posiciones en corto de operac. repo abierto, simultáneas y transf. temporal de valores</t>
  </si>
  <si>
    <t>Las notas adjuntas son parte integral de los estados financieros</t>
  </si>
  <si>
    <t>Reservas estatutarias</t>
  </si>
  <si>
    <t>Total otro resultado integral</t>
  </si>
  <si>
    <t>Ganancias acumuladas ejercicios anteriores</t>
  </si>
  <si>
    <t>Instrumentos financieros derivados</t>
  </si>
  <si>
    <t>Otros activos financieros</t>
  </si>
  <si>
    <t>Activos por impuestos diferidos</t>
  </si>
  <si>
    <t>Otros activos no financieros</t>
  </si>
  <si>
    <t>Activos intangibles distintos de la plusvalía</t>
  </si>
  <si>
    <t>Pasivo por impuestos diferidos</t>
  </si>
  <si>
    <t>Pasivos por impuestos corrientes</t>
  </si>
  <si>
    <t>Ganancia en venta de inversiones  - instrumentos de deuda</t>
  </si>
  <si>
    <t>Inversiones  - instrumentos de patrimonio</t>
  </si>
  <si>
    <t>Honorarios</t>
  </si>
  <si>
    <t>Arrendamientos</t>
  </si>
  <si>
    <t>Impuestos y tasas</t>
  </si>
  <si>
    <t>Pérdida en Venta de Inversiones - instrumentos de deuda</t>
  </si>
  <si>
    <t>Inversiones a costo amortizado</t>
  </si>
  <si>
    <t>Notas</t>
  </si>
  <si>
    <t>Efectivo y equivalentes de efectivo</t>
  </si>
  <si>
    <r>
      <t xml:space="preserve">Inversiones a valor razonable con cambios en el ORI - instrumentos de deuda </t>
    </r>
    <r>
      <rPr>
        <sz val="10"/>
        <color theme="0"/>
        <rFont val="Verdana"/>
        <family val="2"/>
      </rPr>
      <t>………………………………………………...</t>
    </r>
  </si>
  <si>
    <r>
      <t>Inversiones a valor razonable con cambios en resultados - instrumentos de patrimonio</t>
    </r>
    <r>
      <rPr>
        <sz val="10"/>
        <color theme="0"/>
        <rFont val="Verdana"/>
        <family val="2"/>
      </rPr>
      <t>…………………………………………….</t>
    </r>
  </si>
  <si>
    <r>
      <t>Inversiones a valor razonable con cambios en el ORI - instrumentos de patrimonio</t>
    </r>
    <r>
      <rPr>
        <sz val="10"/>
        <color theme="0"/>
        <rFont val="Verdana"/>
        <family val="2"/>
      </rPr>
      <t>……………………………….</t>
    </r>
  </si>
  <si>
    <t>Las notas adjuntas son parte integral de estos estados financieros</t>
  </si>
  <si>
    <t>OTRO RESULTADO INTEGRAL</t>
  </si>
  <si>
    <t>RESULTADO INTEGRAL TOTAL</t>
  </si>
  <si>
    <t>Propiedades y equipo en arrendamiento operativo</t>
  </si>
  <si>
    <t>Inversión en acuerdos conjuntos</t>
  </si>
  <si>
    <t>Utilidad por venta de activos no corrientes mantenidos para la venta</t>
  </si>
  <si>
    <t>Cartera de crédito y operaciones de leasing financiero a costo amortizado, neto</t>
  </si>
  <si>
    <t>Ganancia (pérdida) del ejercicio</t>
  </si>
  <si>
    <t>Ingresos operacionales leasing</t>
  </si>
  <si>
    <t>Otro resultado integral, coberturas del flujo de efectivo</t>
  </si>
  <si>
    <t>Total otro resultado integral que no se reclasificará al resultado del periodo</t>
  </si>
  <si>
    <t>Total otro resultado integral que se reclasificará al resultado del periodo</t>
  </si>
  <si>
    <t>Ajustes en la aplicación por primera vez, neto impuesto diferido</t>
  </si>
  <si>
    <t>Diferencias entre los estados financieros consolidados y separados</t>
  </si>
  <si>
    <t>Inversiones en instrumentos de patrimonio, neto impuesto diferido</t>
  </si>
  <si>
    <t>Activos financieros disponibles para la venta</t>
  </si>
  <si>
    <t>Coberturas de flujos de efectivo, neto impuesto diferido</t>
  </si>
  <si>
    <t>Instrumentos financieros</t>
  </si>
  <si>
    <t>Pasivos estimados y provisiones</t>
  </si>
  <si>
    <t>ESTADOS DE RESULTADOS CONSOLIDADOS</t>
  </si>
  <si>
    <t>OTROS RESULTADOS INTEGRALES CONSOLIDADOS</t>
  </si>
  <si>
    <t>Otros impuestos por pagar</t>
  </si>
  <si>
    <t xml:space="preserve">Propiedades y equipo, neto  </t>
  </si>
  <si>
    <t>Propiedades de inversión</t>
  </si>
  <si>
    <t>Créditos de bancos y otras obligaciones financieras</t>
  </si>
  <si>
    <t>(Cifras expresadas en miles de pesos colombianos)</t>
  </si>
  <si>
    <t>(Cifras expresadas en miles de pesos colombianos excepto la utilidad neta por acción)</t>
  </si>
  <si>
    <t>Deterioro de inversiones en Instrumentos de deuda</t>
  </si>
  <si>
    <t>Participación no controlante</t>
  </si>
  <si>
    <t>Patrimonio atribuible a los propietarios</t>
  </si>
  <si>
    <t>RESULTADO INTEGRAL ATRIBUIBLE A</t>
  </si>
  <si>
    <t>RESULTADO INTEGRAL ATRIBUIBLE A LOS PROPIETARIOS DE LA CONTROLADORA</t>
  </si>
  <si>
    <t>RESULTADO INTEGRAL ATRIBUIBLE A PARTICIPACIONES NO CONTROLADORAS</t>
  </si>
  <si>
    <t>ESTADOS DE SITUACIÓN FINANCIERA CONSOLIDADOS AL 31 DE DICIEMBRE DE 2019 Y 2018</t>
  </si>
  <si>
    <t>POR LOS AÑOS TERMINADOS EL 31 DE DICIEMBRE DE 2019 Y 2018</t>
  </si>
  <si>
    <t>Total pasivo y patrimonio</t>
  </si>
  <si>
    <t>Ganancias o pérdidas participaciones no controladoras</t>
  </si>
  <si>
    <t>BANCO DE COMERCIO EXTERIOR DE COLOMBIA S.A. - BANCÓLDEX</t>
  </si>
  <si>
    <t>ESTADOS DE CAMBIOS EN EL PATRIMONIO NETO CONSOLIDADOS</t>
  </si>
  <si>
    <t>(Cifras expresadas en miles de pesos colombianos excepto utilidad neta por acción)</t>
  </si>
  <si>
    <t>Capital Social</t>
  </si>
  <si>
    <t>Reservas</t>
  </si>
  <si>
    <t>Ganancias y (pérdidas)</t>
  </si>
  <si>
    <t>Patrimonio de accionistas</t>
  </si>
  <si>
    <t>Legal</t>
  </si>
  <si>
    <t>Estatutaria</t>
  </si>
  <si>
    <t>Ocasionales</t>
  </si>
  <si>
    <t>Ganancias (pérdidas) acumuladas ejercicios anteriores</t>
  </si>
  <si>
    <t>SALDO AL 31 DE DICIEMBRE DE 2017</t>
  </si>
  <si>
    <t>Traslado a pérdidas acumuladas de ejercicios anteriores</t>
  </si>
  <si>
    <t>Distribución de la utilidad neta del periodo</t>
  </si>
  <si>
    <t xml:space="preserve">Utilidad para pago de dividendos </t>
  </si>
  <si>
    <t>Pago de dividendos en efectivo: $ 80.021.158</t>
  </si>
  <si>
    <t>Dividendo Acciones Preferencial Serie C y</t>
  </si>
  <si>
    <t xml:space="preserve">de $ 75.31 fue cancelado en 26 de Junio de 2018 </t>
  </si>
  <si>
    <t>Acciones ordinarias Serie A y Serie B</t>
  </si>
  <si>
    <t>de $ 75.31 fue entre 26 de junio de 2018 y 15 de diciembre</t>
  </si>
  <si>
    <t>de 2018, sobre 1.062.556.872 Acciones</t>
  </si>
  <si>
    <t>Movimiento del ejercicio</t>
  </si>
  <si>
    <t>Ganancias del ejercicio</t>
  </si>
  <si>
    <t>SALDO AL 31 DE DICIEMBRE DE 2018</t>
  </si>
  <si>
    <t>Pago de dividendos en efectivo: $ 90.853.254</t>
  </si>
  <si>
    <t xml:space="preserve">de $ 90.21 fue cancelado en 28 de Junio de 2019 </t>
  </si>
  <si>
    <t>de $ 90.21 fue entre 28 de junio de 2019 y 18 de julio</t>
  </si>
  <si>
    <t>SALDO AL 31 DE DICIEMBRE DE 2019</t>
  </si>
  <si>
    <t>Las notas adjuntas son parte integral de estos estados financieros.</t>
  </si>
  <si>
    <t>BANCO DE COMERCIO EXTERIOR DE COLOMBIA S.A.- BANCÓLDEX</t>
  </si>
  <si>
    <t>ESTADO DE FLUJO DE EFECTIVO CONSOLIDADOS</t>
  </si>
  <si>
    <t>FLUJOS DE EFECTIVO POR LAS ACTIVIDADES DE OPERACIÓN:</t>
  </si>
  <si>
    <t>Ajustes para conciliar la utilidad neta y el efectivo neto</t>
  </si>
  <si>
    <t xml:space="preserve"> (usado en) provisto las actividades de operación:</t>
  </si>
  <si>
    <t>Deterioro inversiones</t>
  </si>
  <si>
    <t>Deterioro cartera de créditos</t>
  </si>
  <si>
    <t>Deterioro cuentas por cobrar</t>
  </si>
  <si>
    <t>Deterioro activos no corriente mantenidos para la venta</t>
  </si>
  <si>
    <t>Deterioro propiedades y equipo en arrendamiento operativo</t>
  </si>
  <si>
    <t>Deterioro otros activos</t>
  </si>
  <si>
    <t>Gasto de Cesantías</t>
  </si>
  <si>
    <t>Depreciaciones de propiedades y equipo en arrendamiento operativo</t>
  </si>
  <si>
    <t>Revaluación propiedades y equipo en arrendamiento operativo</t>
  </si>
  <si>
    <t>Amortizaciones de intangibles</t>
  </si>
  <si>
    <t>Reintegro de deterioro de inversiones</t>
  </si>
  <si>
    <t>Reintegro de deterioro de cartera de créditos a costo amortizado</t>
  </si>
  <si>
    <t>Reintegro de deterioro cuentas por cobrar</t>
  </si>
  <si>
    <t>Reintegro de deterioro activos no corriente mantenidos para la venta</t>
  </si>
  <si>
    <t>Valoración de inversiones</t>
  </si>
  <si>
    <t>Valoración de derivados</t>
  </si>
  <si>
    <t>Aumento (disminución) en otros resutados integrales</t>
  </si>
  <si>
    <t>(Aumento) disminución en otros activos</t>
  </si>
  <si>
    <t>Producto de la venta de activos no corriente mantenidos para la venta</t>
  </si>
  <si>
    <t>Producto de la venta de propiedades y equipo en arrendamiento operativo</t>
  </si>
  <si>
    <t>Producto de la venta de activo intangible</t>
  </si>
  <si>
    <t>Reexpresión de creditos y otras obligaciones financieras</t>
  </si>
  <si>
    <t>Reexpresión de arrendamientos financieros</t>
  </si>
  <si>
    <t>Intereses arrendamiento financieros</t>
  </si>
  <si>
    <t>Pago de creditos y otras obligaciones financieras</t>
  </si>
  <si>
    <t>Pago de arrendamiento financiero</t>
  </si>
  <si>
    <t>Pago de cesantías</t>
  </si>
  <si>
    <t>FLUJOS DE EFECTIVO DE LAS ACTIVIDADES DE INVERSIÓN:</t>
  </si>
  <si>
    <t>Adiciones activos no corriente mantenidos para la venta</t>
  </si>
  <si>
    <t>Compras propiedades y equipo en arrendamiento operativo</t>
  </si>
  <si>
    <t>Compra activo intangible</t>
  </si>
  <si>
    <t>FLUJOS DE EFECTIVO DE LAS ACTIVIDADES DE FINANCIACIÓN:</t>
  </si>
  <si>
    <t>(Disminución) aumento instrumentos financieros a valor razonable</t>
  </si>
  <si>
    <t>Pago de Dividendos</t>
  </si>
  <si>
    <t>EFECTIVO Y EQUIVALENTES DE EFECTIVO AL COMIENZO DEL AÑO</t>
  </si>
  <si>
    <t>EFECTIVO Y EQUIVALENTES DE EFECTIVO AL FINAL DEL AÑO</t>
  </si>
  <si>
    <t>DISMINUCIÓN NETO EN EFECTIVO Y EQUIVALENTE DE EFECTIVO</t>
  </si>
  <si>
    <t>Efectivo neto usado en las actividades de operación</t>
  </si>
  <si>
    <t>Efectivo neto provisto (usado en) por las actividades de inversión</t>
  </si>
  <si>
    <t>Disminución en inversiones y operaciones con derivados</t>
  </si>
  <si>
    <t>Efectivo neto (usado en) provisto por en las actividades de financiación</t>
  </si>
  <si>
    <t>Ganancia del Ejercicio</t>
  </si>
  <si>
    <t>Disminución patrimonio producto de consolidación</t>
  </si>
  <si>
    <t>Aumento otro resultado integral</t>
  </si>
  <si>
    <t>Pérdida en venta de activos no corriente mantenidos para la venta, neto</t>
  </si>
  <si>
    <t>Utilidad en venta de inversiones, neto</t>
  </si>
  <si>
    <t>Aumento en cartera de crédito y operaciones de leasing financiero a costo amortizado</t>
  </si>
  <si>
    <t>Disminución (aumento) en cuentas por cobrar</t>
  </si>
  <si>
    <t>Aumento activo por impuesto diferido</t>
  </si>
  <si>
    <t>Aumento instrumentos financieros a costo amortizado</t>
  </si>
  <si>
    <t>(Disminución) aumento aceptaciones bancarias</t>
  </si>
  <si>
    <t>(Disminución) aumento Pasivo por impuestos diferidos</t>
  </si>
  <si>
    <t>Aumento cuentas por pagar</t>
  </si>
  <si>
    <t>Aumento (disminución) otros pasivos</t>
  </si>
  <si>
    <t>Aumento (disminución) otras provisiones</t>
  </si>
  <si>
    <t>Aumento beneficios a empleados</t>
  </si>
  <si>
    <t>Total del patrimonio</t>
  </si>
  <si>
    <t>Otros pasivos</t>
  </si>
  <si>
    <t>Coberturas del flujo de efectivo</t>
  </si>
  <si>
    <t>OTRAS</t>
  </si>
  <si>
    <t>COMPONENTES DE OTRO RESULTADO INTEGRAL QUE NO SE RECLASIFICARÁN AL RESULTADO 
  DEL PERIODO</t>
  </si>
  <si>
    <t>COMPONENTES DE OTRO RESULTADO INTEGRAL QUE SE RECLASIFICARÁN AL RESULTADO 
  DEL PERIODO</t>
  </si>
  <si>
    <t>Otro resultado integral acumulado</t>
  </si>
  <si>
    <t>Inversiones en asociadas</t>
  </si>
  <si>
    <t>Activos mantenidos para la venta, neto</t>
  </si>
  <si>
    <t>Participación de otro resultado integral de asociadas y subordinadas contabilizados utilizando el método de la participación</t>
  </si>
  <si>
    <t>GANANCIA, ANTES DE IMPUESTO A LA RENTA Y COMPLEMENTARIOS</t>
  </si>
  <si>
    <t>GANANCIAS DEL EJERCICIO</t>
  </si>
  <si>
    <t>GANANCIAS PARTICIPACIÓN NO CONTROLANTE</t>
  </si>
  <si>
    <t>GANANCIAS ATRIBUIBLE A LOS PROPIETARIOS</t>
  </si>
  <si>
    <t>Inversiones a valor razonable con cambios en el ORI - Instrumentos de deuda</t>
  </si>
  <si>
    <t>Instrumentos de deuda, neto impuesto diferido</t>
  </si>
  <si>
    <t>Revaluación de propiedad y equipo, neto impuesto diferido</t>
  </si>
  <si>
    <t>Ganancias o pérdidas participaciones controladoras</t>
  </si>
  <si>
    <t>Inversiones a valor razonable con cambios en resultados - instrumentos de deuda</t>
  </si>
  <si>
    <t>Compra propiedades y equipo</t>
  </si>
  <si>
    <t>Depreciaciones de propiedad y equipo</t>
  </si>
  <si>
    <t>Revaluación de propiedad y equipo</t>
  </si>
  <si>
    <t>Utilidad en venta de propiedad  y equipo, neto</t>
  </si>
  <si>
    <t>Producto de la venta de propiedades y equipo</t>
  </si>
  <si>
    <t>Disminución (aumento) en operaciones de mercado monetario</t>
  </si>
  <si>
    <t>Activos por derecho en uso</t>
  </si>
  <si>
    <t>Pasivo por arrendamiento financiero</t>
  </si>
  <si>
    <t>Cambios por reexpresión de activos</t>
  </si>
  <si>
    <t>Cambios por reexpresión de pasivos</t>
  </si>
  <si>
    <t>Subtotal</t>
  </si>
  <si>
    <t>Variación en cuentas de operaciones:</t>
  </si>
  <si>
    <t>Total Ajustes</t>
  </si>
  <si>
    <t>Activos por bienes en uso (Arrendamiento financiero)</t>
  </si>
  <si>
    <t>Pasivos por arrendamiento financieros</t>
  </si>
  <si>
    <t>OTROS INGRESOS Y GASTOS - NETO</t>
  </si>
  <si>
    <t xml:space="preserve">OTROS INGRESOS </t>
  </si>
  <si>
    <t xml:space="preserve">OTROS GASTOS </t>
  </si>
  <si>
    <t>Depreciaciones</t>
  </si>
  <si>
    <t>Amortizaciones</t>
  </si>
  <si>
    <t>INGRESOS DE OPERACIONES:</t>
  </si>
  <si>
    <t>GANANCIAS POR ACCIÓN</t>
  </si>
  <si>
    <t>RESULTADO OPERACIONAL</t>
  </si>
  <si>
    <t>Efecto por diferencia en cambio sobre el efectivo y equivalentes de efectivo</t>
  </si>
  <si>
    <t>Movimiento de otros resultados intergrales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</si>
</sst>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_);_(&quot;$&quot;\ * \(#,##0\);_(&quot;$&quot;\ * &quot;-&quot;_);_(@_)"/>
    <numFmt numFmtId="167" formatCode="_(&quot;$&quot;\ * #,##0.00_);_(&quot;$&quot;\ * \(#,##0.00\);_(&quot;$&quot;\ * &quot;-&quot;??_);_(@_)"/>
    <numFmt numFmtId="168" formatCode="#,##0;\(#,##0\)"/>
    <numFmt numFmtId="169" formatCode="_-* #,##0_-;\-* #,##0_-;_-* &quot;-&quot;??_-;_-@_-"/>
    <numFmt numFmtId="170" formatCode="#,##0.00000"/>
    <numFmt numFmtId="171" formatCode="#,##0.000000000;\-#,##0.000000000"/>
    <numFmt numFmtId="172" formatCode="\C\O\P\ \ \ #,##0;\(#,##0\)"/>
    <numFmt numFmtId="173" formatCode="_ * #,##0.0000_)_C_$_ ;_ * \(#,##0.0000\)_C_$_ ;_ * &quot;-&quot;??_)_C_$_ ;_ @_ "/>
    <numFmt numFmtId="174" formatCode="_(* #,##0_);_(* \(#,##0\);_(* &quot;-&quot;??_);_(@_)"/>
    <numFmt numFmtId="175" formatCode="_ * #,##0.00_ ;_ * \-#,##0.00_ ;_ * &quot;-&quot;??_ ;_ @_ "/>
    <numFmt numFmtId="176" formatCode="_ &quot;$&quot;\ * #,##0.00_ ;_ &quot;$&quot;\ * \-#,##0.00_ ;_ &quot;$&quot;\ * &quot;-&quot;??_ ;_ @_ "/>
    <numFmt numFmtId="177" formatCode="_._.* #,##0_)_%;_._.* \(#,##0\)_%;_._.* 0_)_%;_._.@_)_%"/>
    <numFmt numFmtId="178" formatCode="_._.&quot;$&quot;* #,##0_)_%;_._.&quot;$&quot;* \(#,##0\)_%;_._.&quot;$&quot;* \ _)_%"/>
    <numFmt numFmtId="179" formatCode="_._.* #,##0.0_)_%;_._.* \(#,##0.0\)_%;_._.* \ .0_)_%"/>
    <numFmt numFmtId="180" formatCode="_._.* #,##0.00_)_%;_._.* \(#,##0.00\)_%;_._.* \ .00_)_%"/>
    <numFmt numFmtId="181" formatCode="_._.* #,##0.000_)_%;_._.* \(#,##0.000\)_%;_._.* \ .000_)_%"/>
    <numFmt numFmtId="182" formatCode="_._.* #,###\-_)_%;_._.* \(#,###\-\)_%;_._.* \-_)_%;_._.@_)_%"/>
    <numFmt numFmtId="183" formatCode="_._.&quot;$&quot;* #,##0.0_)_%;_._.&quot;$&quot;* \(#,##0.0\)_%;_._.&quot;$&quot;* \ .0_)_%"/>
    <numFmt numFmtId="184" formatCode="_._.&quot;$&quot;* #,##0.00_)_%;_._.&quot;$&quot;* \(#,##0.00\)_%;_._.&quot;$&quot;* \ .00_)_%"/>
    <numFmt numFmtId="185" formatCode="_._.&quot;$&quot;* #,##0.000_)_%;_._.&quot;$&quot;* \(#,##0.000\)_%;_._.&quot;$&quot;* \ .000_)_%"/>
    <numFmt numFmtId="186" formatCode="_._.&quot;$&quot;* #,##0_)_%;_._.&quot;$&quot;* \(#,##0\)_%;_._.&quot;$&quot;* 0_)_%;_._.@_)_%"/>
    <numFmt numFmtId="187" formatCode="mmmm\ d\,\ yyyy"/>
    <numFmt numFmtId="188" formatCode="_(0_)%;\(0\)%;\ \ _)\%"/>
    <numFmt numFmtId="189" formatCode="_._._(* 0_)%;_._.\(* 0\)%;_._._(* \ _)\%"/>
    <numFmt numFmtId="190" formatCode="_(0_)%;\(0\)%"/>
    <numFmt numFmtId="191" formatCode="_(0.0_)%;\(0.0\)%;\ \ .0_)%"/>
    <numFmt numFmtId="192" formatCode="_._._(* 0.0_)%;_._.\(* 0.0\)%;_._._(* \ .0_)%"/>
    <numFmt numFmtId="193" formatCode="_(0.0_)%;\(0.0\)%"/>
    <numFmt numFmtId="194" formatCode="_(0.00_)%;\(0.00\)%;\ \ .00_)%"/>
    <numFmt numFmtId="195" formatCode="_._._(* 0.00_)%;_._.\(* 0.00\)%;_._._(* \ .00_)%"/>
    <numFmt numFmtId="196" formatCode="_(0.00_)%;\(0.00\)%"/>
    <numFmt numFmtId="197" formatCode="_(0.000_)%;\(0.000\)%;\ \ .000_)%"/>
    <numFmt numFmtId="198" formatCode="_._._(* 0.000_)%;_._.\(* 0.000\)%;_._._(* \ .000_)%"/>
    <numFmt numFmtId="199" formatCode="_(0.000_)%;\(0.000\)%"/>
    <numFmt numFmtId="200" formatCode="_(* #,##0_);_(* \(#,##0\);_(* \ _)"/>
    <numFmt numFmtId="201" formatCode="_(* #,##0.0_);_(* \(#,##0.0\);_(* \ .0_)"/>
    <numFmt numFmtId="202" formatCode="_(* #,##0.00_);_(* \(#,##0.00\);_(* \ .00_)"/>
    <numFmt numFmtId="203" formatCode="_(* #,##0.000_);_(* \(#,##0.000\);_(* \ .000_)"/>
    <numFmt numFmtId="204" formatCode="_(* #,##0_);_(* \(#,##0\);_(* 0_);_(@_)"/>
    <numFmt numFmtId="205" formatCode="_(&quot;$&quot;* #,##0_);_(&quot;$&quot;* \(#,##0\);_(&quot;$&quot;* \ _)"/>
    <numFmt numFmtId="206" formatCode="_(&quot;$&quot;* #,##0.0_);_(&quot;$&quot;* \(#,##0.0\);_(&quot;$&quot;* \ .0_)"/>
    <numFmt numFmtId="207" formatCode="_(&quot;$&quot;* #,##0.00_);_(&quot;$&quot;* \(#,##0.00\);_(&quot;$&quot;* \ .00_)"/>
    <numFmt numFmtId="208" formatCode="_(&quot;$&quot;* #,##0.000_);_(&quot;$&quot;* \(#,##0.000\);_(&quot;$&quot;* \ .000_)"/>
    <numFmt numFmtId="209" formatCode="_(&quot;$&quot;* #,##0_);_(&quot;$&quot;* \(#,##0\);_(&quot;$&quot;* 0_);_(@_)"/>
    <numFmt numFmtId="210" formatCode="_._.* #,###\-_)_%;_._.* \(#,###\-\)_%;_._.* \-\ \ \ \ \ \ \ \ _)_%;_._.@_)_%"/>
    <numFmt numFmtId="211" formatCode="#,##0.00;\(#,##0.00\)"/>
    <numFmt numFmtId="212" formatCode="_._.&quot;$&quot;* #,##0_)_%;_._.&quot;$&quot;* \(#,##0\)_%;_._.&quot;$&quot;* \ \-_%"/>
    <numFmt numFmtId="213" formatCode="_._.* #,##0_)_%;_._.* \(#,##0\)_%;_._.* \ _)_%"/>
    <numFmt numFmtId="214" formatCode="_ * #,##0_ ;_ * \-#,##0_ ;_ * &quot;-&quot;_ ;_ @_ "/>
    <numFmt numFmtId="215" formatCode="_ &quot;$&quot;\ * #,##0_ ;_ &quot;$&quot;\ * \-#,##0_ ;_ &quot;$&quot;\ * &quot;-&quot;_ ;_ @_ "/>
    <numFmt numFmtId="216" formatCode="0%;;\ \ "/>
    <numFmt numFmtId="217" formatCode="_(&quot;$&quot;\ * #,##0.00_);_(&quot;$&quot;\ * \(#,##0.00\);_(&quot;$&quot;\ * &quot;-&quot;_);_(@_)"/>
    <numFmt numFmtId="218" formatCode="_._.&quot;$&quot;* #,##0.00_)_%;_._.&quot;$&quot;* \(#,##0.00\)_%;_._.&quot;$&quot;* \ _)_%"/>
  </numFmts>
  <fonts count="54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7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b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name val="Verdana"/>
      <family val="2"/>
    </font>
    <font>
      <sz val="13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u/>
      <sz val="12"/>
      <name val="Verdana"/>
      <family val="2"/>
    </font>
    <font>
      <b/>
      <sz val="14"/>
      <name val="Verdana"/>
      <family val="2"/>
    </font>
    <font>
      <sz val="11"/>
      <color theme="1"/>
      <name val="Verdana"/>
      <family val="2"/>
    </font>
    <font>
      <u/>
      <sz val="11"/>
      <name val="Verdana"/>
      <family val="2"/>
    </font>
    <font>
      <sz val="12"/>
      <color indexed="8"/>
      <name val="Verdana"/>
      <family val="2"/>
    </font>
    <font>
      <sz val="12"/>
      <color theme="1"/>
      <name val="Verdana"/>
      <family val="2"/>
    </font>
    <font>
      <u val="doubleAccounting"/>
      <sz val="12"/>
      <name val="Times New Roman"/>
      <family val="1"/>
    </font>
    <font>
      <sz val="10"/>
      <name val="New Times Roman"/>
    </font>
    <font>
      <b/>
      <sz val="18"/>
      <color theme="3"/>
      <name val="Cambria"/>
      <family val="2"/>
      <scheme val="major"/>
    </font>
    <font>
      <u/>
      <sz val="1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431">
    <xf numFmtId="0" fontId="0" fillId="0" borderId="0" applyFill="0" applyBorder="0" applyAlignment="0" applyProtection="0">
      <protection locked="0"/>
    </xf>
    <xf numFmtId="213" fontId="16" fillId="0" borderId="0" applyFont="0" applyFill="0" applyBorder="0" applyAlignment="0" applyProtection="0"/>
    <xf numFmtId="214" fontId="5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NumberFormat="0" applyFill="0" applyBorder="0">
      <alignment vertical="center"/>
    </xf>
    <xf numFmtId="165" fontId="4" fillId="0" borderId="0" applyFont="0" applyFill="0" applyBorder="0" applyAlignment="0" applyProtection="0"/>
    <xf numFmtId="0" fontId="5" fillId="0" borderId="0">
      <alignment vertical="center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3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>
      <alignment vertical="center"/>
    </xf>
    <xf numFmtId="0" fontId="4" fillId="0" borderId="0"/>
    <xf numFmtId="0" fontId="4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216" fontId="5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Fill="0" applyBorder="0" applyProtection="0">
      <alignment horizontal="center"/>
      <protection locked="0"/>
    </xf>
    <xf numFmtId="177" fontId="14" fillId="0" borderId="0" applyFill="0" applyBorder="0" applyAlignment="0" applyProtection="0"/>
    <xf numFmtId="0" fontId="7" fillId="0" borderId="0" applyFill="0" applyBorder="0" applyAlignment="0" applyProtection="0">
      <protection locked="0"/>
    </xf>
    <xf numFmtId="0" fontId="15" fillId="0" borderId="0" applyFill="0" applyBorder="0" applyProtection="0">
      <alignment horizontal="center"/>
      <protection locked="0"/>
    </xf>
    <xf numFmtId="0" fontId="8" fillId="0" borderId="0" applyFill="0" applyBorder="0" applyAlignment="0" applyProtection="0">
      <protection locked="0"/>
    </xf>
    <xf numFmtId="178" fontId="16" fillId="0" borderId="0" applyFont="0" applyFill="0" applyBorder="0" applyAlignment="0" applyProtection="0"/>
    <xf numFmtId="177" fontId="7" fillId="0" borderId="0"/>
    <xf numFmtId="179" fontId="8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7" fillId="0" borderId="0"/>
    <xf numFmtId="0" fontId="18" fillId="0" borderId="0" applyFill="0" applyBorder="0" applyAlignment="0" applyProtection="0">
      <protection locked="0"/>
    </xf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6" fillId="0" borderId="0" applyFill="0" applyAlignment="0" applyProtection="0">
      <protection locked="0"/>
    </xf>
    <xf numFmtId="0" fontId="11" fillId="0" borderId="1" applyFill="0" applyAlignment="0" applyProtection="0">
      <protection locked="0"/>
    </xf>
    <xf numFmtId="188" fontId="16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17" fillId="0" borderId="0" applyFont="0" applyFill="0" applyBorder="0" applyAlignment="0" applyProtection="0"/>
    <xf numFmtId="191" fontId="16" fillId="0" borderId="0" applyFont="0" applyFill="0" applyBorder="0" applyAlignment="0" applyProtection="0"/>
    <xf numFmtId="192" fontId="8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8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17" fillId="0" borderId="0" applyFont="0" applyFill="0" applyBorder="0" applyAlignment="0" applyProtection="0"/>
    <xf numFmtId="20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 applyFill="0" applyBorder="0" applyAlignment="0" applyProtection="0">
      <protection locked="0"/>
    </xf>
    <xf numFmtId="167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6" fontId="50" fillId="0" borderId="0"/>
  </cellStyleXfs>
  <cellXfs count="270">
    <xf numFmtId="0" fontId="0" fillId="0" borderId="0" xfId="0" applyProtection="1"/>
    <xf numFmtId="0" fontId="28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Alignment="1" applyProtection="1"/>
    <xf numFmtId="0" fontId="27" fillId="0" borderId="0" xfId="0" applyFont="1" applyFill="1" applyBorder="1" applyAlignment="1" applyProtection="1">
      <alignment horizontal="center"/>
    </xf>
    <xf numFmtId="0" fontId="34" fillId="0" borderId="0" xfId="0" applyFont="1" applyFill="1" applyAlignment="1" applyProtection="1"/>
    <xf numFmtId="0" fontId="34" fillId="0" borderId="1" xfId="0" applyFont="1" applyFill="1" applyBorder="1" applyAlignment="1" applyProtection="1"/>
    <xf numFmtId="0" fontId="28" fillId="0" borderId="1" xfId="0" applyFont="1" applyFill="1" applyBorder="1" applyProtection="1"/>
    <xf numFmtId="0" fontId="28" fillId="0" borderId="0" xfId="0" applyFont="1" applyFill="1" applyProtection="1"/>
    <xf numFmtId="177" fontId="28" fillId="0" borderId="0" xfId="377" applyFont="1" applyFill="1"/>
    <xf numFmtId="0" fontId="28" fillId="0" borderId="0" xfId="0" applyFont="1" applyFill="1" applyBorder="1" applyProtection="1"/>
    <xf numFmtId="0" fontId="28" fillId="0" borderId="0" xfId="0" applyFont="1" applyFill="1" applyAlignment="1" applyProtection="1">
      <alignment horizontal="center"/>
    </xf>
    <xf numFmtId="37" fontId="28" fillId="0" borderId="0" xfId="0" applyNumberFormat="1" applyFont="1" applyFill="1" applyProtection="1"/>
    <xf numFmtId="0" fontId="27" fillId="0" borderId="0" xfId="0" applyFont="1" applyFill="1" applyBorder="1" applyAlignment="1" applyProtection="1">
      <alignment horizontal="left"/>
    </xf>
    <xf numFmtId="37" fontId="28" fillId="0" borderId="0" xfId="0" applyNumberFormat="1" applyFont="1" applyFill="1" applyAlignment="1" applyProtection="1">
      <alignment horizontal="centerContinuous"/>
    </xf>
    <xf numFmtId="0" fontId="28" fillId="0" borderId="0" xfId="0" applyFont="1" applyFill="1" applyBorder="1" applyAlignment="1" applyProtection="1">
      <alignment horizontal="left"/>
    </xf>
    <xf numFmtId="0" fontId="34" fillId="0" borderId="0" xfId="0" applyFont="1" applyFill="1" applyBorder="1" applyAlignment="1" applyProtection="1"/>
    <xf numFmtId="166" fontId="30" fillId="0" borderId="0" xfId="222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1"/>
    </xf>
    <xf numFmtId="0" fontId="33" fillId="0" borderId="0" xfId="0" applyFont="1" applyFill="1" applyBorder="1" applyAlignment="1" applyProtection="1">
      <alignment horizontal="center"/>
    </xf>
    <xf numFmtId="0" fontId="28" fillId="0" borderId="0" xfId="228" applyFont="1" applyFill="1" applyAlignment="1">
      <alignment horizontal="left" indent="3"/>
    </xf>
    <xf numFmtId="177" fontId="28" fillId="0" borderId="0" xfId="382" applyFont="1" applyFill="1"/>
    <xf numFmtId="0" fontId="28" fillId="0" borderId="0" xfId="228" applyFont="1" applyFill="1" applyAlignment="1">
      <alignment horizontal="left" indent="1"/>
    </xf>
    <xf numFmtId="0" fontId="28" fillId="0" borderId="0" xfId="0" applyFont="1" applyFill="1" applyAlignment="1" applyProtection="1">
      <alignment vertical="center"/>
    </xf>
    <xf numFmtId="0" fontId="28" fillId="0" borderId="0" xfId="228" applyFont="1" applyFill="1" applyAlignment="1">
      <alignment horizontal="left" indent="2"/>
    </xf>
    <xf numFmtId="0" fontId="28" fillId="0" borderId="0" xfId="228" applyFont="1" applyFill="1" applyAlignment="1">
      <alignment horizontal="left" indent="6"/>
    </xf>
    <xf numFmtId="0" fontId="28" fillId="0" borderId="0" xfId="228" applyFont="1" applyFill="1" applyAlignment="1">
      <alignment horizontal="left" vertical="center" indent="1"/>
    </xf>
    <xf numFmtId="0" fontId="28" fillId="0" borderId="0" xfId="228" applyFont="1" applyFill="1" applyAlignment="1">
      <alignment horizontal="left" vertical="center" indent="6"/>
    </xf>
    <xf numFmtId="0" fontId="27" fillId="0" borderId="0" xfId="0" applyFont="1" applyFill="1" applyAlignment="1" applyProtection="1">
      <alignment horizontal="left"/>
    </xf>
    <xf numFmtId="0" fontId="28" fillId="0" borderId="0" xfId="0" applyFont="1" applyFill="1" applyAlignment="1" applyProtection="1">
      <alignment horizontal="left"/>
    </xf>
    <xf numFmtId="0" fontId="28" fillId="0" borderId="0" xfId="228" applyFont="1" applyFill="1"/>
    <xf numFmtId="0" fontId="40" fillId="0" borderId="0" xfId="0" applyFont="1" applyFill="1" applyProtection="1"/>
    <xf numFmtId="0" fontId="28" fillId="0" borderId="0" xfId="0" applyFont="1" applyFill="1" applyAlignment="1" applyProtection="1">
      <alignment horizontal="left" indent="1"/>
    </xf>
    <xf numFmtId="3" fontId="33" fillId="0" borderId="0" xfId="419" applyNumberFormat="1" applyFont="1" applyFill="1"/>
    <xf numFmtId="3" fontId="45" fillId="0" borderId="0" xfId="419" applyNumberFormat="1" applyFont="1" applyFill="1"/>
    <xf numFmtId="43" fontId="45" fillId="0" borderId="0" xfId="420" applyFont="1" applyFill="1"/>
    <xf numFmtId="0" fontId="45" fillId="0" borderId="0" xfId="419" applyFont="1" applyFill="1"/>
    <xf numFmtId="0" fontId="46" fillId="0" borderId="0" xfId="421" applyFont="1" applyFill="1"/>
    <xf numFmtId="43" fontId="34" fillId="0" borderId="0" xfId="420" applyFont="1" applyFill="1"/>
    <xf numFmtId="0" fontId="34" fillId="0" borderId="0" xfId="419" applyFont="1" applyFill="1"/>
    <xf numFmtId="3" fontId="34" fillId="0" borderId="0" xfId="419" applyNumberFormat="1" applyFont="1" applyFill="1"/>
    <xf numFmtId="43" fontId="34" fillId="0" borderId="0" xfId="420" applyFont="1" applyFill="1" applyAlignment="1">
      <alignment horizontal="left"/>
    </xf>
    <xf numFmtId="0" fontId="34" fillId="0" borderId="0" xfId="419" applyFont="1" applyFill="1" applyAlignment="1">
      <alignment horizontal="left"/>
    </xf>
    <xf numFmtId="3" fontId="34" fillId="0" borderId="1" xfId="419" applyNumberFormat="1" applyFont="1" applyFill="1" applyBorder="1"/>
    <xf numFmtId="3" fontId="36" fillId="0" borderId="1" xfId="419" applyNumberFormat="1" applyFont="1" applyFill="1" applyBorder="1"/>
    <xf numFmtId="3" fontId="34" fillId="0" borderId="0" xfId="419" applyNumberFormat="1" applyFont="1" applyFill="1" applyAlignment="1">
      <alignment horizontal="left"/>
    </xf>
    <xf numFmtId="0" fontId="27" fillId="0" borderId="0" xfId="421" applyFont="1" applyFill="1" applyAlignment="1">
      <alignment horizontal="center" wrapText="1"/>
    </xf>
    <xf numFmtId="0" fontId="28" fillId="0" borderId="0" xfId="422" applyFont="1" applyFill="1" applyProtection="1"/>
    <xf numFmtId="43" fontId="47" fillId="0" borderId="0" xfId="420" applyFont="1" applyFill="1"/>
    <xf numFmtId="43" fontId="28" fillId="0" borderId="0" xfId="420" applyFont="1" applyFill="1"/>
    <xf numFmtId="0" fontId="28" fillId="0" borderId="0" xfId="422" applyFont="1" applyFill="1" applyAlignment="1" applyProtection="1">
      <alignment vertical="center"/>
    </xf>
    <xf numFmtId="178" fontId="28" fillId="0" borderId="0" xfId="423" applyNumberFormat="1" applyFont="1" applyFill="1" applyAlignment="1">
      <alignment horizontal="right" vertical="center"/>
    </xf>
    <xf numFmtId="0" fontId="40" fillId="0" borderId="0" xfId="421" applyFont="1" applyFill="1" applyAlignment="1">
      <alignment horizontal="left" indent="1"/>
    </xf>
    <xf numFmtId="211" fontId="28" fillId="0" borderId="0" xfId="421" applyNumberFormat="1" applyFont="1" applyFill="1"/>
    <xf numFmtId="168" fontId="46" fillId="0" borderId="0" xfId="421" applyNumberFormat="1" applyFont="1" applyFill="1"/>
    <xf numFmtId="164" fontId="28" fillId="0" borderId="0" xfId="423" applyNumberFormat="1" applyFont="1" applyFill="1" applyAlignment="1">
      <alignment horizontal="right"/>
    </xf>
    <xf numFmtId="168" fontId="28" fillId="0" borderId="0" xfId="421" applyNumberFormat="1" applyFont="1" applyFill="1"/>
    <xf numFmtId="0" fontId="28" fillId="0" borderId="0" xfId="419" applyFont="1" applyFill="1" applyAlignment="1">
      <alignment horizontal="left"/>
    </xf>
    <xf numFmtId="182" fontId="28" fillId="0" borderId="0" xfId="386" applyNumberFormat="1" applyFont="1" applyFill="1"/>
    <xf numFmtId="43" fontId="36" fillId="0" borderId="0" xfId="420" applyFont="1" applyFill="1"/>
    <xf numFmtId="177" fontId="36" fillId="0" borderId="0" xfId="382" applyFont="1" applyFill="1"/>
    <xf numFmtId="0" fontId="28" fillId="0" borderId="0" xfId="419" applyFont="1" applyFill="1" applyAlignment="1">
      <alignment horizontal="left" indent="1"/>
    </xf>
    <xf numFmtId="0" fontId="28" fillId="0" borderId="0" xfId="419" applyFont="1" applyFill="1" applyAlignment="1">
      <alignment horizontal="left" indent="2"/>
    </xf>
    <xf numFmtId="0" fontId="28" fillId="0" borderId="0" xfId="419" applyFont="1" applyFill="1" applyAlignment="1">
      <alignment horizontal="left" indent="3"/>
    </xf>
    <xf numFmtId="210" fontId="28" fillId="0" borderId="0" xfId="386" applyNumberFormat="1" applyFont="1" applyFill="1"/>
    <xf numFmtId="0" fontId="28" fillId="0" borderId="0" xfId="419" applyFont="1" applyFill="1" applyAlignment="1">
      <alignment horizontal="left" vertical="center" indent="1"/>
    </xf>
    <xf numFmtId="182" fontId="31" fillId="0" borderId="0" xfId="386" applyNumberFormat="1" applyFont="1" applyFill="1"/>
    <xf numFmtId="210" fontId="31" fillId="0" borderId="0" xfId="386" applyNumberFormat="1" applyFont="1" applyFill="1"/>
    <xf numFmtId="177" fontId="31" fillId="0" borderId="0" xfId="382" applyFont="1" applyFill="1"/>
    <xf numFmtId="0" fontId="36" fillId="0" borderId="0" xfId="419" applyFont="1" applyFill="1" applyAlignment="1">
      <alignment horizontal="left" vertical="center" indent="1"/>
    </xf>
    <xf numFmtId="168" fontId="36" fillId="0" borderId="0" xfId="424" applyNumberFormat="1" applyFont="1" applyFill="1" applyAlignment="1">
      <alignment horizontal="right"/>
    </xf>
    <xf numFmtId="165" fontId="36" fillId="0" borderId="0" xfId="425" applyFont="1" applyFill="1" applyAlignment="1">
      <alignment horizontal="right"/>
    </xf>
    <xf numFmtId="165" fontId="36" fillId="0" borderId="0" xfId="425" applyFont="1" applyFill="1"/>
    <xf numFmtId="186" fontId="30" fillId="0" borderId="0" xfId="430" applyFont="1" applyFill="1" applyAlignment="1">
      <alignment vertical="top"/>
    </xf>
    <xf numFmtId="169" fontId="36" fillId="0" borderId="0" xfId="420" applyNumberFormat="1" applyFont="1" applyFill="1"/>
    <xf numFmtId="0" fontId="28" fillId="0" borderId="1" xfId="422" applyFont="1" applyFill="1" applyBorder="1" applyProtection="1"/>
    <xf numFmtId="169" fontId="28" fillId="0" borderId="1" xfId="420" applyNumberFormat="1" applyFont="1" applyFill="1" applyBorder="1" applyProtection="1">
      <protection locked="0"/>
    </xf>
    <xf numFmtId="169" fontId="28" fillId="0" borderId="1" xfId="420" applyNumberFormat="1" applyFont="1" applyFill="1" applyBorder="1" applyAlignment="1">
      <alignment horizontal="right"/>
    </xf>
    <xf numFmtId="169" fontId="28" fillId="0" borderId="1" xfId="420" applyNumberFormat="1" applyFont="1" applyFill="1" applyBorder="1"/>
    <xf numFmtId="43" fontId="40" fillId="0" borderId="0" xfId="420" applyFont="1" applyFill="1"/>
    <xf numFmtId="177" fontId="40" fillId="0" borderId="0" xfId="377" applyFont="1" applyFill="1"/>
    <xf numFmtId="0" fontId="40" fillId="0" borderId="0" xfId="422" applyFont="1" applyFill="1" applyProtection="1"/>
    <xf numFmtId="169" fontId="40" fillId="0" borderId="0" xfId="420" applyNumberFormat="1" applyFont="1" applyFill="1" applyProtection="1">
      <protection locked="0"/>
    </xf>
    <xf numFmtId="169" fontId="40" fillId="0" borderId="0" xfId="420" applyNumberFormat="1" applyFont="1" applyFill="1" applyAlignment="1">
      <alignment horizontal="right"/>
    </xf>
    <xf numFmtId="169" fontId="40" fillId="0" borderId="0" xfId="420" applyNumberFormat="1" applyFont="1" applyFill="1"/>
    <xf numFmtId="0" fontId="48" fillId="0" borderId="0" xfId="422" applyFont="1" applyFill="1" applyAlignment="1" applyProtection="1">
      <alignment vertical="top"/>
    </xf>
    <xf numFmtId="169" fontId="48" fillId="0" borderId="0" xfId="420" applyNumberFormat="1" applyFont="1" applyFill="1" applyAlignment="1">
      <alignment vertical="top"/>
    </xf>
    <xf numFmtId="169" fontId="28" fillId="0" borderId="0" xfId="420" applyNumberFormat="1" applyFont="1" applyFill="1" applyProtection="1">
      <protection locked="0"/>
    </xf>
    <xf numFmtId="0" fontId="37" fillId="0" borderId="0" xfId="422" applyFont="1" applyFill="1" applyAlignment="1" applyProtection="1">
      <alignment vertical="top"/>
    </xf>
    <xf numFmtId="43" fontId="37" fillId="0" borderId="0" xfId="420" applyFont="1" applyFill="1" applyAlignment="1">
      <alignment vertical="top"/>
    </xf>
    <xf numFmtId="0" fontId="28" fillId="0" borderId="0" xfId="422" applyFont="1" applyFill="1" applyAlignment="1" applyProtection="1">
      <alignment horizontal="center"/>
    </xf>
    <xf numFmtId="43" fontId="38" fillId="0" borderId="0" xfId="420" applyFont="1" applyFill="1"/>
    <xf numFmtId="43" fontId="39" fillId="0" borderId="0" xfId="420" applyFont="1" applyFill="1" applyAlignment="1">
      <alignment horizontal="center" vertical="center"/>
    </xf>
    <xf numFmtId="0" fontId="38" fillId="0" borderId="0" xfId="422" applyFont="1" applyFill="1" applyProtection="1"/>
    <xf numFmtId="43" fontId="49" fillId="0" borderId="0" xfId="420" applyFont="1" applyFill="1"/>
    <xf numFmtId="0" fontId="49" fillId="0" borderId="0" xfId="422" applyFont="1" applyFill="1" applyProtection="1"/>
    <xf numFmtId="0" fontId="36" fillId="0" borderId="0" xfId="419" applyFont="1" applyFill="1"/>
    <xf numFmtId="43" fontId="46" fillId="0" borderId="0" xfId="420" applyFont="1" applyFill="1"/>
    <xf numFmtId="43" fontId="36" fillId="0" borderId="0" xfId="420" applyFont="1" applyFill="1" applyAlignment="1">
      <alignment horizontal="right"/>
    </xf>
    <xf numFmtId="174" fontId="34" fillId="0" borderId="0" xfId="425" applyNumberFormat="1" applyFont="1" applyFill="1"/>
    <xf numFmtId="0" fontId="25" fillId="0" borderId="0" xfId="378" applyFont="1" applyFill="1">
      <protection locked="0"/>
    </xf>
    <xf numFmtId="0" fontId="21" fillId="0" borderId="0" xfId="0" applyFont="1" applyFill="1" applyAlignment="1" applyProtection="1"/>
    <xf numFmtId="0" fontId="22" fillId="0" borderId="0" xfId="378" applyFont="1" applyFill="1">
      <protection locked="0"/>
    </xf>
    <xf numFmtId="0" fontId="20" fillId="0" borderId="0" xfId="378" applyFont="1" applyFill="1">
      <protection locked="0"/>
    </xf>
    <xf numFmtId="0" fontId="20" fillId="0" borderId="1" xfId="0" applyFont="1" applyFill="1" applyBorder="1" applyAlignment="1" applyProtection="1"/>
    <xf numFmtId="0" fontId="20" fillId="0" borderId="0" xfId="0" applyFont="1" applyFill="1" applyBorder="1" applyAlignment="1" applyProtection="1"/>
    <xf numFmtId="0" fontId="20" fillId="0" borderId="0" xfId="378" applyFont="1" applyFill="1" applyBorder="1">
      <protection locked="0"/>
    </xf>
    <xf numFmtId="177" fontId="25" fillId="0" borderId="0" xfId="377" applyFont="1" applyFill="1"/>
    <xf numFmtId="0" fontId="28" fillId="0" borderId="0" xfId="378" applyFont="1" applyFill="1" applyBorder="1">
      <protection locked="0"/>
    </xf>
    <xf numFmtId="0" fontId="27" fillId="0" borderId="0" xfId="379" applyFont="1" applyFill="1">
      <alignment horizontal="center"/>
      <protection locked="0"/>
    </xf>
    <xf numFmtId="177" fontId="20" fillId="0" borderId="0" xfId="377" applyFont="1" applyFill="1"/>
    <xf numFmtId="0" fontId="25" fillId="0" borderId="0" xfId="380" applyFont="1" applyFill="1" applyAlignment="1">
      <alignment vertical="center" wrapText="1"/>
      <protection locked="0"/>
    </xf>
    <xf numFmtId="166" fontId="28" fillId="0" borderId="0" xfId="222" applyNumberFormat="1" applyFont="1" applyFill="1" applyBorder="1" applyAlignment="1">
      <alignment horizontal="right"/>
    </xf>
    <xf numFmtId="178" fontId="28" fillId="0" borderId="0" xfId="3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3"/>
    </xf>
    <xf numFmtId="164" fontId="28" fillId="0" borderId="0" xfId="3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wrapText="1" indent="2"/>
    </xf>
    <xf numFmtId="164" fontId="28" fillId="0" borderId="0" xfId="3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 applyProtection="1">
      <alignment horizontal="left" vertical="center" wrapText="1" indent="3"/>
    </xf>
    <xf numFmtId="164" fontId="28" fillId="0" borderId="0" xfId="222" applyNumberFormat="1" applyFont="1" applyFill="1" applyBorder="1" applyAlignment="1">
      <alignment horizontal="right"/>
    </xf>
    <xf numFmtId="210" fontId="28" fillId="0" borderId="0" xfId="386" applyNumberFormat="1" applyFont="1" applyFill="1" applyAlignment="1">
      <alignment vertical="center"/>
    </xf>
    <xf numFmtId="164" fontId="31" fillId="0" borderId="0" xfId="222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wrapText="1" indent="4"/>
    </xf>
    <xf numFmtId="177" fontId="28" fillId="0" borderId="0" xfId="382" applyFont="1" applyFill="1" applyAlignment="1">
      <alignment vertical="center"/>
    </xf>
    <xf numFmtId="0" fontId="27" fillId="0" borderId="0" xfId="0" applyFont="1" applyFill="1" applyBorder="1" applyAlignment="1" applyProtection="1">
      <alignment horizontal="left" vertical="center" indent="2"/>
    </xf>
    <xf numFmtId="0" fontId="28" fillId="0" borderId="0" xfId="0" applyFont="1" applyFill="1" applyBorder="1" applyAlignment="1" applyProtection="1">
      <alignment horizontal="left" vertical="center" indent="10"/>
    </xf>
    <xf numFmtId="0" fontId="28" fillId="0" borderId="0" xfId="0" applyFont="1" applyFill="1" applyBorder="1" applyAlignment="1" applyProtection="1">
      <alignment horizontal="left" vertical="center" indent="4"/>
    </xf>
    <xf numFmtId="0" fontId="28" fillId="0" borderId="0" xfId="0" applyFont="1" applyFill="1" applyBorder="1" applyAlignment="1" applyProtection="1">
      <alignment horizontal="left" vertical="center" wrapText="1" indent="5"/>
    </xf>
    <xf numFmtId="0" fontId="27" fillId="0" borderId="0" xfId="0" applyFont="1" applyFill="1" applyBorder="1" applyAlignment="1" applyProtection="1">
      <alignment horizontal="left" vertical="center" indent="3"/>
    </xf>
    <xf numFmtId="178" fontId="30" fillId="0" borderId="0" xfId="381" applyFont="1" applyFill="1" applyAlignment="1" applyProtection="1">
      <alignment vertical="center"/>
      <protection locked="0"/>
    </xf>
    <xf numFmtId="0" fontId="28" fillId="0" borderId="0" xfId="380" applyFont="1" applyFill="1" applyBorder="1">
      <protection locked="0"/>
    </xf>
    <xf numFmtId="0" fontId="28" fillId="0" borderId="1" xfId="378" applyFont="1" applyFill="1" applyBorder="1">
      <protection locked="0"/>
    </xf>
    <xf numFmtId="177" fontId="28" fillId="0" borderId="1" xfId="377" applyFont="1" applyFill="1" applyBorder="1" applyAlignment="1">
      <alignment horizontal="right"/>
    </xf>
    <xf numFmtId="177" fontId="28" fillId="0" borderId="0" xfId="377" applyFont="1" applyFill="1" applyBorder="1" applyAlignment="1">
      <alignment horizontal="right"/>
    </xf>
    <xf numFmtId="177" fontId="24" fillId="0" borderId="0" xfId="377" applyFont="1" applyFill="1"/>
    <xf numFmtId="177" fontId="23" fillId="0" borderId="0" xfId="377" applyFont="1" applyFill="1"/>
    <xf numFmtId="0" fontId="20" fillId="0" borderId="0" xfId="0" applyFont="1" applyFill="1" applyProtection="1"/>
    <xf numFmtId="0" fontId="22" fillId="0" borderId="0" xfId="0" applyFont="1" applyFill="1" applyProtection="1"/>
    <xf numFmtId="0" fontId="22" fillId="0" borderId="1" xfId="0" applyFont="1" applyFill="1" applyBorder="1" applyAlignment="1" applyProtection="1"/>
    <xf numFmtId="37" fontId="22" fillId="0" borderId="1" xfId="0" applyNumberFormat="1" applyFont="1" applyFill="1" applyBorder="1" applyProtection="1"/>
    <xf numFmtId="0" fontId="27" fillId="0" borderId="0" xfId="0" applyFont="1" applyFill="1" applyBorder="1" applyAlignment="1" applyProtection="1">
      <alignment horizontal="center" vertical="center" wrapText="1"/>
    </xf>
    <xf numFmtId="37" fontId="20" fillId="0" borderId="0" xfId="0" applyNumberFormat="1" applyFont="1" applyFill="1" applyProtection="1"/>
    <xf numFmtId="0" fontId="28" fillId="0" borderId="0" xfId="0" applyFont="1" applyFill="1" applyBorder="1" applyAlignment="1" applyProtection="1">
      <alignment horizontal="left" indent="1"/>
    </xf>
    <xf numFmtId="178" fontId="28" fillId="0" borderId="0" xfId="3" applyFont="1" applyFill="1" applyProtection="1">
      <protection locked="0"/>
    </xf>
    <xf numFmtId="168" fontId="20" fillId="0" borderId="0" xfId="0" applyNumberFormat="1" applyFont="1" applyFill="1" applyProtection="1"/>
    <xf numFmtId="172" fontId="20" fillId="0" borderId="0" xfId="0" applyNumberFormat="1" applyFont="1" applyFill="1" applyProtection="1"/>
    <xf numFmtId="37" fontId="20" fillId="0" borderId="0" xfId="0" applyNumberFormat="1" applyFont="1" applyFill="1" applyBorder="1" applyProtection="1"/>
    <xf numFmtId="168" fontId="26" fillId="0" borderId="0" xfId="0" applyNumberFormat="1" applyFont="1" applyFill="1" applyBorder="1" applyProtection="1"/>
    <xf numFmtId="168" fontId="20" fillId="0" borderId="0" xfId="0" applyNumberFormat="1" applyFont="1" applyFill="1" applyBorder="1" applyProtection="1"/>
    <xf numFmtId="0" fontId="20" fillId="0" borderId="0" xfId="0" applyFont="1" applyFill="1" applyBorder="1" applyProtection="1"/>
    <xf numFmtId="164" fontId="20" fillId="0" borderId="0" xfId="3" applyNumberFormat="1" applyFont="1" applyFill="1" applyBorder="1" applyAlignment="1">
      <alignment horizontal="right"/>
    </xf>
    <xf numFmtId="0" fontId="28" fillId="0" borderId="0" xfId="0" applyFont="1" applyFill="1" applyAlignment="1" applyProtection="1">
      <alignment horizontal="left" indent="2"/>
    </xf>
    <xf numFmtId="0" fontId="20" fillId="0" borderId="0" xfId="0" quotePrefix="1" applyFont="1" applyFill="1" applyProtection="1"/>
    <xf numFmtId="39" fontId="20" fillId="0" borderId="0" xfId="0" applyNumberFormat="1" applyFont="1" applyFill="1" applyBorder="1" applyProtection="1"/>
    <xf numFmtId="0" fontId="28" fillId="0" borderId="1" xfId="0" applyFont="1" applyFill="1" applyBorder="1" applyAlignment="1" applyProtection="1">
      <alignment horizontal="center"/>
    </xf>
    <xf numFmtId="39" fontId="28" fillId="0" borderId="1" xfId="0" applyNumberFormat="1" applyFont="1" applyFill="1" applyBorder="1" applyProtection="1"/>
    <xf numFmtId="0" fontId="28" fillId="0" borderId="0" xfId="0" applyFont="1" applyFill="1" applyBorder="1" applyAlignment="1" applyProtection="1">
      <alignment horizontal="center"/>
    </xf>
    <xf numFmtId="39" fontId="28" fillId="0" borderId="0" xfId="0" applyNumberFormat="1" applyFont="1" applyFill="1" applyBorder="1" applyProtection="1"/>
    <xf numFmtId="37" fontId="28" fillId="0" borderId="0" xfId="0" applyNumberFormat="1" applyFont="1" applyFill="1" applyBorder="1" applyProtection="1"/>
    <xf numFmtId="172" fontId="28" fillId="0" borderId="0" xfId="0" applyNumberFormat="1" applyFont="1" applyFill="1" applyProtection="1"/>
    <xf numFmtId="0" fontId="41" fillId="0" borderId="0" xfId="0" applyFont="1" applyFill="1" applyAlignment="1" applyProtection="1">
      <alignment vertical="center"/>
    </xf>
    <xf numFmtId="0" fontId="41" fillId="0" borderId="0" xfId="0" applyFont="1" applyFill="1" applyProtection="1"/>
    <xf numFmtId="0" fontId="40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36" fillId="0" borderId="0" xfId="0" applyFont="1" applyFill="1" applyProtection="1"/>
    <xf numFmtId="0" fontId="34" fillId="0" borderId="0" xfId="0" applyFont="1" applyFill="1" applyBorder="1" applyAlignment="1" applyProtection="1">
      <alignment horizontal="center"/>
    </xf>
    <xf numFmtId="0" fontId="36" fillId="0" borderId="1" xfId="0" applyFont="1" applyFill="1" applyBorder="1" applyAlignment="1" applyProtection="1"/>
    <xf numFmtId="0" fontId="36" fillId="0" borderId="0" xfId="0" applyFont="1" applyFill="1" applyBorder="1" applyAlignment="1" applyProtection="1">
      <alignment horizontal="center"/>
    </xf>
    <xf numFmtId="0" fontId="40" fillId="0" borderId="0" xfId="0" applyFont="1" applyFill="1" applyAlignment="1" applyProtection="1">
      <alignment horizontal="center"/>
    </xf>
    <xf numFmtId="0" fontId="40" fillId="0" borderId="0" xfId="0" applyFont="1" applyFill="1" applyBorder="1" applyAlignment="1" applyProtection="1">
      <alignment horizontal="center"/>
    </xf>
    <xf numFmtId="0" fontId="40" fillId="0" borderId="0" xfId="0" applyFont="1" applyFill="1" applyAlignment="1" applyProtection="1">
      <alignment horizontal="right"/>
    </xf>
    <xf numFmtId="0" fontId="40" fillId="0" borderId="0" xfId="0" applyFont="1" applyFill="1" applyBorder="1" applyAlignment="1" applyProtection="1">
      <alignment horizontal="centerContinuous"/>
    </xf>
    <xf numFmtId="38" fontId="40" fillId="0" borderId="0" xfId="1" applyNumberFormat="1" applyFont="1" applyFill="1" applyBorder="1" applyAlignment="1">
      <alignment horizontal="centerContinuous"/>
    </xf>
    <xf numFmtId="0" fontId="40" fillId="0" borderId="0" xfId="0" applyFont="1" applyFill="1" applyBorder="1" applyProtection="1"/>
    <xf numFmtId="1" fontId="42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/>
    <xf numFmtId="0" fontId="40" fillId="0" borderId="0" xfId="0" applyFont="1" applyFill="1" applyBorder="1" applyAlignment="1" applyProtection="1"/>
    <xf numFmtId="38" fontId="40" fillId="0" borderId="0" xfId="1" applyNumberFormat="1" applyFont="1" applyFill="1" applyBorder="1" applyAlignment="1"/>
    <xf numFmtId="0" fontId="43" fillId="0" borderId="0" xfId="0" applyFont="1" applyFill="1" applyAlignment="1" applyProtection="1">
      <alignment vertical="center" wrapText="1"/>
      <protection locked="0"/>
    </xf>
    <xf numFmtId="166" fontId="40" fillId="0" borderId="0" xfId="3" applyNumberFormat="1" applyFont="1" applyFill="1" applyBorder="1" applyAlignment="1">
      <alignment horizontal="right"/>
    </xf>
    <xf numFmtId="0" fontId="28" fillId="0" borderId="0" xfId="0" quotePrefix="1" applyFont="1" applyFill="1" applyBorder="1" applyAlignment="1" applyProtection="1">
      <alignment horizontal="left" vertical="center" wrapText="1" indent="1"/>
    </xf>
    <xf numFmtId="164" fontId="40" fillId="0" borderId="0" xfId="3" applyNumberFormat="1" applyFont="1" applyFill="1" applyBorder="1" applyAlignment="1">
      <alignment horizontal="right"/>
    </xf>
    <xf numFmtId="0" fontId="28" fillId="0" borderId="0" xfId="0" quotePrefix="1" applyFont="1" applyFill="1" applyBorder="1" applyAlignment="1" applyProtection="1">
      <alignment horizontal="left" vertical="center" indent="1"/>
    </xf>
    <xf numFmtId="0" fontId="28" fillId="0" borderId="0" xfId="0" applyFont="1" applyFill="1" applyBorder="1" applyAlignment="1" applyProtection="1">
      <alignment horizontal="left" indent="4"/>
    </xf>
    <xf numFmtId="177" fontId="40" fillId="0" borderId="0" xfId="0" applyNumberFormat="1" applyFont="1" applyFill="1" applyProtection="1"/>
    <xf numFmtId="0" fontId="28" fillId="0" borderId="0" xfId="0" quotePrefix="1" applyFont="1" applyFill="1" applyBorder="1" applyAlignment="1" applyProtection="1">
      <alignment horizontal="left" indent="1"/>
    </xf>
    <xf numFmtId="164" fontId="44" fillId="0" borderId="0" xfId="3" applyNumberFormat="1" applyFont="1" applyFill="1" applyBorder="1" applyAlignment="1">
      <alignment horizontal="right"/>
    </xf>
    <xf numFmtId="38" fontId="40" fillId="0" borderId="0" xfId="0" applyNumberFormat="1" applyFont="1" applyFill="1" applyBorder="1" applyProtection="1"/>
    <xf numFmtId="214" fontId="40" fillId="0" borderId="0" xfId="2" applyFont="1" applyFill="1" applyBorder="1" applyAlignment="1">
      <alignment horizontal="right"/>
    </xf>
    <xf numFmtId="38" fontId="40" fillId="0" borderId="0" xfId="0" applyNumberFormat="1" applyFont="1" applyFill="1" applyProtection="1"/>
    <xf numFmtId="164" fontId="28" fillId="0" borderId="1" xfId="0" applyNumberFormat="1" applyFont="1" applyFill="1" applyBorder="1" applyProtection="1"/>
    <xf numFmtId="0" fontId="28" fillId="0" borderId="1" xfId="0" applyFont="1" applyFill="1" applyBorder="1" applyAlignment="1" applyProtection="1">
      <alignment horizontal="centerContinuous"/>
    </xf>
    <xf numFmtId="164" fontId="40" fillId="0" borderId="0" xfId="0" applyNumberFormat="1" applyFont="1" applyFill="1" applyProtection="1"/>
    <xf numFmtId="0" fontId="27" fillId="0" borderId="0" xfId="0" applyFont="1" applyFill="1" applyProtection="1"/>
    <xf numFmtId="38" fontId="28" fillId="0" borderId="0" xfId="0" applyNumberFormat="1" applyFont="1" applyFill="1" applyProtection="1"/>
    <xf numFmtId="169" fontId="28" fillId="0" borderId="0" xfId="1" applyNumberFormat="1" applyFont="1" applyFill="1" applyBorder="1" applyAlignment="1">
      <alignment horizontal="right"/>
    </xf>
    <xf numFmtId="37" fontId="36" fillId="0" borderId="0" xfId="0" applyNumberFormat="1" applyFont="1" applyFill="1" applyAlignment="1" applyProtection="1">
      <alignment horizontal="center"/>
    </xf>
    <xf numFmtId="169" fontId="40" fillId="0" borderId="0" xfId="1" applyNumberFormat="1" applyFont="1" applyFill="1" applyBorder="1" applyAlignment="1">
      <alignment horizontal="right"/>
    </xf>
    <xf numFmtId="169" fontId="40" fillId="0" borderId="0" xfId="0" applyNumberFormat="1" applyFont="1" applyFill="1" applyAlignment="1" applyProtection="1">
      <alignment horizontal="right"/>
    </xf>
    <xf numFmtId="0" fontId="38" fillId="0" borderId="0" xfId="0" applyFont="1" applyFill="1" applyAlignment="1" applyProtection="1">
      <alignment vertical="center"/>
    </xf>
    <xf numFmtId="178" fontId="20" fillId="0" borderId="0" xfId="0" applyNumberFormat="1" applyFont="1" applyFill="1" applyProtection="1"/>
    <xf numFmtId="0" fontId="28" fillId="0" borderId="1" xfId="228" applyFont="1" applyFill="1" applyBorder="1"/>
    <xf numFmtId="0" fontId="27" fillId="0" borderId="0" xfId="228" applyFont="1" applyFill="1" applyAlignment="1">
      <alignment horizontal="center"/>
    </xf>
    <xf numFmtId="168" fontId="28" fillId="0" borderId="0" xfId="0" applyNumberFormat="1" applyFont="1" applyFill="1" applyProtection="1"/>
    <xf numFmtId="177" fontId="28" fillId="0" borderId="0" xfId="0" applyNumberFormat="1" applyFont="1" applyFill="1" applyAlignment="1" applyProtection="1">
      <alignment horizontal="right"/>
    </xf>
    <xf numFmtId="177" fontId="28" fillId="0" borderId="0" xfId="0" applyNumberFormat="1" applyFont="1" applyFill="1" applyProtection="1"/>
    <xf numFmtId="164" fontId="31" fillId="0" borderId="0" xfId="222" applyNumberFormat="1" applyFont="1" applyFill="1" applyAlignment="1">
      <alignment horizontal="right"/>
    </xf>
    <xf numFmtId="164" fontId="28" fillId="0" borderId="0" xfId="222" applyNumberFormat="1" applyFont="1" applyFill="1" applyAlignment="1">
      <alignment horizontal="right"/>
    </xf>
    <xf numFmtId="168" fontId="53" fillId="0" borderId="0" xfId="0" applyNumberFormat="1" applyFont="1" applyFill="1" applyProtection="1"/>
    <xf numFmtId="165" fontId="28" fillId="0" borderId="0" xfId="6" applyFont="1" applyFill="1"/>
    <xf numFmtId="168" fontId="28" fillId="0" borderId="1" xfId="0" applyNumberFormat="1" applyFont="1" applyFill="1" applyBorder="1" applyProtection="1"/>
    <xf numFmtId="0" fontId="34" fillId="0" borderId="0" xfId="0" applyFont="1" applyFill="1" applyAlignment="1" applyProtection="1">
      <alignment horizontal="center"/>
    </xf>
    <xf numFmtId="171" fontId="34" fillId="0" borderId="0" xfId="0" applyNumberFormat="1" applyFont="1" applyFill="1" applyAlignment="1" applyProtection="1">
      <alignment horizontal="center"/>
    </xf>
    <xf numFmtId="0" fontId="42" fillId="0" borderId="0" xfId="0" applyFont="1" applyFill="1" applyProtection="1"/>
    <xf numFmtId="0" fontId="42" fillId="0" borderId="0" xfId="0" applyFont="1" applyFill="1" applyAlignment="1" applyProtection="1">
      <alignment horizontal="right"/>
    </xf>
    <xf numFmtId="0" fontId="36" fillId="0" borderId="0" xfId="0" applyFont="1" applyFill="1" applyAlignment="1" applyProtection="1">
      <alignment horizontal="center"/>
    </xf>
    <xf numFmtId="0" fontId="40" fillId="0" borderId="0" xfId="228" applyFont="1" applyFill="1"/>
    <xf numFmtId="186" fontId="40" fillId="0" borderId="0" xfId="0" applyNumberFormat="1" applyFont="1" applyFill="1" applyProtection="1"/>
    <xf numFmtId="3" fontId="53" fillId="0" borderId="0" xfId="0" applyNumberFormat="1" applyFont="1" applyFill="1" applyProtection="1"/>
    <xf numFmtId="212" fontId="28" fillId="0" borderId="0" xfId="427" applyNumberFormat="1" applyFont="1" applyFill="1" applyProtection="1">
      <protection locked="0"/>
    </xf>
    <xf numFmtId="3" fontId="28" fillId="0" borderId="0" xfId="0" applyNumberFormat="1" applyFont="1" applyFill="1" applyProtection="1"/>
    <xf numFmtId="0" fontId="42" fillId="0" borderId="0" xfId="228" applyFont="1" applyFill="1"/>
    <xf numFmtId="3" fontId="42" fillId="0" borderId="0" xfId="228" applyNumberFormat="1" applyFont="1" applyFill="1"/>
    <xf numFmtId="0" fontId="42" fillId="0" borderId="1" xfId="228" applyFont="1" applyFill="1" applyBorder="1"/>
    <xf numFmtId="0" fontId="40" fillId="0" borderId="1" xfId="228" applyFont="1" applyFill="1" applyBorder="1"/>
    <xf numFmtId="0" fontId="28" fillId="0" borderId="0" xfId="0" applyFont="1" applyFill="1" applyBorder="1" applyAlignment="1" applyProtection="1">
      <alignment horizontal="center" vertical="center"/>
    </xf>
    <xf numFmtId="178" fontId="28" fillId="0" borderId="0" xfId="3" applyFont="1" applyFill="1" applyBorder="1" applyProtection="1">
      <protection locked="0"/>
    </xf>
    <xf numFmtId="177" fontId="28" fillId="0" borderId="0" xfId="382" applyFont="1" applyFill="1" applyBorder="1"/>
    <xf numFmtId="182" fontId="28" fillId="0" borderId="0" xfId="386" applyNumberFormat="1" applyFont="1" applyFill="1" applyBorder="1"/>
    <xf numFmtId="177" fontId="31" fillId="0" borderId="0" xfId="382" applyFont="1" applyFill="1" applyBorder="1"/>
    <xf numFmtId="177" fontId="28" fillId="0" borderId="0" xfId="382" applyFont="1" applyFill="1" applyBorder="1" applyAlignment="1">
      <alignment vertical="center"/>
    </xf>
    <xf numFmtId="177" fontId="40" fillId="0" borderId="0" xfId="0" applyNumberFormat="1" applyFont="1" applyFill="1" applyBorder="1" applyProtection="1"/>
    <xf numFmtId="0" fontId="40" fillId="0" borderId="0" xfId="0" applyFont="1" applyFill="1" applyBorder="1" applyAlignment="1" applyProtection="1">
      <alignment horizontal="center" vertical="center"/>
    </xf>
    <xf numFmtId="186" fontId="30" fillId="0" borderId="0" xfId="430" applyFont="1" applyFill="1" applyBorder="1" applyAlignment="1">
      <alignment vertical="top"/>
    </xf>
    <xf numFmtId="164" fontId="40" fillId="0" borderId="0" xfId="0" applyNumberFormat="1" applyFont="1" applyFill="1" applyBorder="1" applyProtection="1"/>
    <xf numFmtId="164" fontId="28" fillId="0" borderId="0" xfId="0" applyNumberFormat="1" applyFont="1" applyFill="1" applyBorder="1" applyProtection="1"/>
    <xf numFmtId="171" fontId="27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37" fontId="28" fillId="0" borderId="0" xfId="0" applyNumberFormat="1" applyFont="1" applyFill="1" applyBorder="1" applyAlignment="1" applyProtection="1">
      <alignment horizontal="center"/>
    </xf>
    <xf numFmtId="0" fontId="28" fillId="0" borderId="3" xfId="0" applyFont="1" applyFill="1" applyBorder="1" applyAlignment="1" applyProtection="1">
      <alignment horizontal="right"/>
    </xf>
    <xf numFmtId="0" fontId="35" fillId="0" borderId="0" xfId="0" applyFont="1" applyFill="1" applyBorder="1" applyAlignment="1" applyProtection="1"/>
    <xf numFmtId="0" fontId="22" fillId="0" borderId="0" xfId="0" applyFont="1" applyFill="1" applyBorder="1" applyAlignment="1" applyProtection="1"/>
    <xf numFmtId="37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178" fontId="30" fillId="0" borderId="0" xfId="3" applyFont="1" applyFill="1" applyBorder="1" applyProtection="1">
      <protection locked="0"/>
    </xf>
    <xf numFmtId="0" fontId="20" fillId="0" borderId="0" xfId="0" applyFont="1" applyBorder="1" applyAlignment="1" applyProtection="1">
      <alignment horizontal="center"/>
    </xf>
    <xf numFmtId="218" fontId="30" fillId="0" borderId="0" xfId="3" applyNumberFormat="1" applyFont="1" applyFill="1" applyBorder="1" applyProtection="1">
      <protection locked="0"/>
    </xf>
    <xf numFmtId="217" fontId="30" fillId="0" borderId="0" xfId="222" applyNumberFormat="1" applyFont="1" applyBorder="1" applyAlignment="1">
      <alignment horizontal="right"/>
    </xf>
    <xf numFmtId="170" fontId="28" fillId="0" borderId="0" xfId="1" applyNumberFormat="1" applyFont="1" applyFill="1" applyBorder="1" applyAlignment="1">
      <alignment horizontal="centerContinuous"/>
    </xf>
    <xf numFmtId="43" fontId="27" fillId="0" borderId="0" xfId="420" applyFont="1" applyFill="1" applyAlignment="1">
      <alignment horizontal="center" wrapText="1"/>
    </xf>
    <xf numFmtId="0" fontId="33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 wrapText="1" indent="2"/>
    </xf>
    <xf numFmtId="0" fontId="28" fillId="0" borderId="0" xfId="0" applyFont="1" applyFill="1" applyBorder="1" applyAlignment="1" applyProtection="1">
      <alignment horizontal="left" indent="2"/>
    </xf>
    <xf numFmtId="0" fontId="28" fillId="0" borderId="0" xfId="0" applyFont="1" applyFill="1" applyBorder="1" applyAlignment="1" applyProtection="1">
      <alignment horizontal="left" vertical="center" wrapText="1" indent="1"/>
    </xf>
    <xf numFmtId="0" fontId="36" fillId="0" borderId="0" xfId="0" applyFont="1" applyFill="1" applyBorder="1" applyProtection="1"/>
    <xf numFmtId="0" fontId="32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173" fontId="20" fillId="0" borderId="0" xfId="1" applyNumberFormat="1" applyFont="1" applyFill="1" applyBorder="1"/>
    <xf numFmtId="0" fontId="28" fillId="0" borderId="0" xfId="0" applyFont="1" applyBorder="1" applyAlignment="1" applyProtection="1">
      <alignment vertical="center"/>
    </xf>
    <xf numFmtId="37" fontId="28" fillId="0" borderId="1" xfId="0" applyNumberFormat="1" applyFont="1" applyFill="1" applyBorder="1" applyProtection="1"/>
    <xf numFmtId="0" fontId="40" fillId="0" borderId="4" xfId="0" applyFont="1" applyFill="1" applyBorder="1" applyProtection="1"/>
    <xf numFmtId="0" fontId="40" fillId="0" borderId="4" xfId="0" applyFont="1" applyFill="1" applyBorder="1" applyAlignment="1" applyProtection="1">
      <alignment horizontal="center"/>
    </xf>
    <xf numFmtId="0" fontId="40" fillId="0" borderId="4" xfId="0" applyFont="1" applyFill="1" applyBorder="1" applyAlignment="1" applyProtection="1">
      <alignment horizontal="right"/>
    </xf>
    <xf numFmtId="0" fontId="40" fillId="0" borderId="0" xfId="0" applyFont="1" applyFill="1" applyBorder="1" applyAlignment="1" applyProtection="1">
      <alignment horizontal="right"/>
    </xf>
    <xf numFmtId="1" fontId="42" fillId="0" borderId="0" xfId="0" applyNumberFormat="1" applyFont="1" applyFill="1" applyBorder="1" applyAlignment="1" applyProtection="1">
      <alignment horizontal="right"/>
    </xf>
    <xf numFmtId="0" fontId="28" fillId="0" borderId="1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right"/>
    </xf>
    <xf numFmtId="43" fontId="27" fillId="0" borderId="0" xfId="420" applyFont="1" applyFill="1" applyAlignment="1">
      <alignment horizontal="center" wrapText="1"/>
    </xf>
    <xf numFmtId="43" fontId="27" fillId="0" borderId="1" xfId="420" applyFont="1" applyFill="1" applyBorder="1" applyAlignment="1">
      <alignment horizontal="center"/>
    </xf>
    <xf numFmtId="0" fontId="28" fillId="0" borderId="0" xfId="0" applyFont="1" applyFill="1" applyAlignment="1" applyProtection="1">
      <alignment horizontal="left" vertical="top" wrapText="1"/>
    </xf>
  </cellXfs>
  <cellStyles count="431">
    <cellStyle name="=C:\WINNT35\SYSTEM32\COMMAND.COM" xfId="10" xr:uid="{00000000-0005-0000-0000-000000000000}"/>
    <cellStyle name="20% - Énfasis1 10" xfId="11" xr:uid="{00000000-0005-0000-0000-000001000000}"/>
    <cellStyle name="20% - Énfasis1 2" xfId="12" xr:uid="{00000000-0005-0000-0000-000002000000}"/>
    <cellStyle name="20% - Énfasis1 2 2" xfId="13" xr:uid="{00000000-0005-0000-0000-000003000000}"/>
    <cellStyle name="20% - Énfasis1 3" xfId="14" xr:uid="{00000000-0005-0000-0000-000004000000}"/>
    <cellStyle name="20% - Énfasis1 3 2" xfId="15" xr:uid="{00000000-0005-0000-0000-000005000000}"/>
    <cellStyle name="20% - Énfasis1 4" xfId="16" xr:uid="{00000000-0005-0000-0000-000006000000}"/>
    <cellStyle name="20% - Énfasis1 4 2" xfId="17" xr:uid="{00000000-0005-0000-0000-000007000000}"/>
    <cellStyle name="20% - Énfasis1 5" xfId="18" xr:uid="{00000000-0005-0000-0000-000008000000}"/>
    <cellStyle name="20% - Énfasis1 5 2" xfId="19" xr:uid="{00000000-0005-0000-0000-000009000000}"/>
    <cellStyle name="20% - Énfasis1 6" xfId="20" xr:uid="{00000000-0005-0000-0000-00000A000000}"/>
    <cellStyle name="20% - Énfasis1 6 2" xfId="21" xr:uid="{00000000-0005-0000-0000-00000B000000}"/>
    <cellStyle name="20% - Énfasis1 7" xfId="22" xr:uid="{00000000-0005-0000-0000-00000C000000}"/>
    <cellStyle name="20% - Énfasis1 7 2" xfId="23" xr:uid="{00000000-0005-0000-0000-00000D000000}"/>
    <cellStyle name="20% - Énfasis1 8" xfId="24" xr:uid="{00000000-0005-0000-0000-00000E000000}"/>
    <cellStyle name="20% - Énfasis1 8 2" xfId="25" xr:uid="{00000000-0005-0000-0000-00000F000000}"/>
    <cellStyle name="20% - Énfasis1 9" xfId="26" xr:uid="{00000000-0005-0000-0000-000010000000}"/>
    <cellStyle name="20% - Énfasis1 9 2" xfId="27" xr:uid="{00000000-0005-0000-0000-000011000000}"/>
    <cellStyle name="20% - Énfasis2 10" xfId="28" xr:uid="{00000000-0005-0000-0000-000012000000}"/>
    <cellStyle name="20% - Énfasis2 2" xfId="29" xr:uid="{00000000-0005-0000-0000-000013000000}"/>
    <cellStyle name="20% - Énfasis2 2 2" xfId="30" xr:uid="{00000000-0005-0000-0000-000014000000}"/>
    <cellStyle name="20% - Énfasis2 3" xfId="31" xr:uid="{00000000-0005-0000-0000-000015000000}"/>
    <cellStyle name="20% - Énfasis2 3 2" xfId="32" xr:uid="{00000000-0005-0000-0000-000016000000}"/>
    <cellStyle name="20% - Énfasis2 4" xfId="33" xr:uid="{00000000-0005-0000-0000-000017000000}"/>
    <cellStyle name="20% - Énfasis2 4 2" xfId="34" xr:uid="{00000000-0005-0000-0000-000018000000}"/>
    <cellStyle name="20% - Énfasis2 5" xfId="35" xr:uid="{00000000-0005-0000-0000-000019000000}"/>
    <cellStyle name="20% - Énfasis2 5 2" xfId="36" xr:uid="{00000000-0005-0000-0000-00001A000000}"/>
    <cellStyle name="20% - Énfasis2 6" xfId="37" xr:uid="{00000000-0005-0000-0000-00001B000000}"/>
    <cellStyle name="20% - Énfasis2 6 2" xfId="38" xr:uid="{00000000-0005-0000-0000-00001C000000}"/>
    <cellStyle name="20% - Énfasis2 7" xfId="39" xr:uid="{00000000-0005-0000-0000-00001D000000}"/>
    <cellStyle name="20% - Énfasis2 7 2" xfId="40" xr:uid="{00000000-0005-0000-0000-00001E000000}"/>
    <cellStyle name="20% - Énfasis2 8" xfId="41" xr:uid="{00000000-0005-0000-0000-00001F000000}"/>
    <cellStyle name="20% - Énfasis2 8 2" xfId="42" xr:uid="{00000000-0005-0000-0000-000020000000}"/>
    <cellStyle name="20% - Énfasis2 9" xfId="43" xr:uid="{00000000-0005-0000-0000-000021000000}"/>
    <cellStyle name="20% - Énfasis2 9 2" xfId="44" xr:uid="{00000000-0005-0000-0000-000022000000}"/>
    <cellStyle name="20% - Énfasis3 10" xfId="45" xr:uid="{00000000-0005-0000-0000-000023000000}"/>
    <cellStyle name="20% - Énfasis3 2" xfId="46" xr:uid="{00000000-0005-0000-0000-000024000000}"/>
    <cellStyle name="20% - Énfasis3 2 2" xfId="47" xr:uid="{00000000-0005-0000-0000-000025000000}"/>
    <cellStyle name="20% - Énfasis3 3" xfId="48" xr:uid="{00000000-0005-0000-0000-000026000000}"/>
    <cellStyle name="20% - Énfasis3 3 2" xfId="49" xr:uid="{00000000-0005-0000-0000-000027000000}"/>
    <cellStyle name="20% - Énfasis3 4" xfId="50" xr:uid="{00000000-0005-0000-0000-000028000000}"/>
    <cellStyle name="20% - Énfasis3 4 2" xfId="51" xr:uid="{00000000-0005-0000-0000-000029000000}"/>
    <cellStyle name="20% - Énfasis3 5" xfId="52" xr:uid="{00000000-0005-0000-0000-00002A000000}"/>
    <cellStyle name="20% - Énfasis3 5 2" xfId="53" xr:uid="{00000000-0005-0000-0000-00002B000000}"/>
    <cellStyle name="20% - Énfasis3 6" xfId="54" xr:uid="{00000000-0005-0000-0000-00002C000000}"/>
    <cellStyle name="20% - Énfasis3 6 2" xfId="55" xr:uid="{00000000-0005-0000-0000-00002D000000}"/>
    <cellStyle name="20% - Énfasis3 7" xfId="56" xr:uid="{00000000-0005-0000-0000-00002E000000}"/>
    <cellStyle name="20% - Énfasis3 7 2" xfId="57" xr:uid="{00000000-0005-0000-0000-00002F000000}"/>
    <cellStyle name="20% - Énfasis3 8" xfId="58" xr:uid="{00000000-0005-0000-0000-000030000000}"/>
    <cellStyle name="20% - Énfasis3 8 2" xfId="59" xr:uid="{00000000-0005-0000-0000-000031000000}"/>
    <cellStyle name="20% - Énfasis3 9" xfId="60" xr:uid="{00000000-0005-0000-0000-000032000000}"/>
    <cellStyle name="20% - Énfasis3 9 2" xfId="61" xr:uid="{00000000-0005-0000-0000-000033000000}"/>
    <cellStyle name="20% - Énfasis4 10" xfId="62" xr:uid="{00000000-0005-0000-0000-000034000000}"/>
    <cellStyle name="20% - Énfasis4 2" xfId="63" xr:uid="{00000000-0005-0000-0000-000035000000}"/>
    <cellStyle name="20% - Énfasis4 2 2" xfId="64" xr:uid="{00000000-0005-0000-0000-000036000000}"/>
    <cellStyle name="20% - Énfasis4 3" xfId="65" xr:uid="{00000000-0005-0000-0000-000037000000}"/>
    <cellStyle name="20% - Énfasis4 3 2" xfId="66" xr:uid="{00000000-0005-0000-0000-000038000000}"/>
    <cellStyle name="20% - Énfasis4 4" xfId="67" xr:uid="{00000000-0005-0000-0000-000039000000}"/>
    <cellStyle name="20% - Énfasis4 4 2" xfId="68" xr:uid="{00000000-0005-0000-0000-00003A000000}"/>
    <cellStyle name="20% - Énfasis4 5" xfId="69" xr:uid="{00000000-0005-0000-0000-00003B000000}"/>
    <cellStyle name="20% - Énfasis4 5 2" xfId="70" xr:uid="{00000000-0005-0000-0000-00003C000000}"/>
    <cellStyle name="20% - Énfasis4 6" xfId="71" xr:uid="{00000000-0005-0000-0000-00003D000000}"/>
    <cellStyle name="20% - Énfasis4 6 2" xfId="72" xr:uid="{00000000-0005-0000-0000-00003E000000}"/>
    <cellStyle name="20% - Énfasis4 7" xfId="73" xr:uid="{00000000-0005-0000-0000-00003F000000}"/>
    <cellStyle name="20% - Énfasis4 7 2" xfId="74" xr:uid="{00000000-0005-0000-0000-000040000000}"/>
    <cellStyle name="20% - Énfasis4 8" xfId="75" xr:uid="{00000000-0005-0000-0000-000041000000}"/>
    <cellStyle name="20% - Énfasis4 8 2" xfId="76" xr:uid="{00000000-0005-0000-0000-000042000000}"/>
    <cellStyle name="20% - Énfasis4 9" xfId="77" xr:uid="{00000000-0005-0000-0000-000043000000}"/>
    <cellStyle name="20% - Énfasis4 9 2" xfId="78" xr:uid="{00000000-0005-0000-0000-000044000000}"/>
    <cellStyle name="20% - Énfasis5 10" xfId="79" xr:uid="{00000000-0005-0000-0000-000045000000}"/>
    <cellStyle name="20% - Énfasis5 2" xfId="80" xr:uid="{00000000-0005-0000-0000-000046000000}"/>
    <cellStyle name="20% - Énfasis5 2 2" xfId="81" xr:uid="{00000000-0005-0000-0000-000047000000}"/>
    <cellStyle name="20% - Énfasis5 3" xfId="82" xr:uid="{00000000-0005-0000-0000-000048000000}"/>
    <cellStyle name="20% - Énfasis5 3 2" xfId="83" xr:uid="{00000000-0005-0000-0000-000049000000}"/>
    <cellStyle name="20% - Énfasis5 4" xfId="84" xr:uid="{00000000-0005-0000-0000-00004A000000}"/>
    <cellStyle name="20% - Énfasis5 4 2" xfId="85" xr:uid="{00000000-0005-0000-0000-00004B000000}"/>
    <cellStyle name="20% - Énfasis5 5" xfId="86" xr:uid="{00000000-0005-0000-0000-00004C000000}"/>
    <cellStyle name="20% - Énfasis5 5 2" xfId="87" xr:uid="{00000000-0005-0000-0000-00004D000000}"/>
    <cellStyle name="20% - Énfasis5 6" xfId="88" xr:uid="{00000000-0005-0000-0000-00004E000000}"/>
    <cellStyle name="20% - Énfasis5 6 2" xfId="89" xr:uid="{00000000-0005-0000-0000-00004F000000}"/>
    <cellStyle name="20% - Énfasis5 7" xfId="90" xr:uid="{00000000-0005-0000-0000-000050000000}"/>
    <cellStyle name="20% - Énfasis5 7 2" xfId="91" xr:uid="{00000000-0005-0000-0000-000051000000}"/>
    <cellStyle name="20% - Énfasis5 8" xfId="92" xr:uid="{00000000-0005-0000-0000-000052000000}"/>
    <cellStyle name="20% - Énfasis5 8 2" xfId="93" xr:uid="{00000000-0005-0000-0000-000053000000}"/>
    <cellStyle name="20% - Énfasis5 9" xfId="94" xr:uid="{00000000-0005-0000-0000-000054000000}"/>
    <cellStyle name="20% - Énfasis5 9 2" xfId="95" xr:uid="{00000000-0005-0000-0000-000055000000}"/>
    <cellStyle name="20% - Énfasis6 10" xfId="96" xr:uid="{00000000-0005-0000-0000-000056000000}"/>
    <cellStyle name="20% - Énfasis6 2" xfId="97" xr:uid="{00000000-0005-0000-0000-000057000000}"/>
    <cellStyle name="20% - Énfasis6 2 2" xfId="98" xr:uid="{00000000-0005-0000-0000-000058000000}"/>
    <cellStyle name="20% - Énfasis6 3" xfId="99" xr:uid="{00000000-0005-0000-0000-000059000000}"/>
    <cellStyle name="20% - Énfasis6 3 2" xfId="100" xr:uid="{00000000-0005-0000-0000-00005A000000}"/>
    <cellStyle name="20% - Énfasis6 4" xfId="101" xr:uid="{00000000-0005-0000-0000-00005B000000}"/>
    <cellStyle name="20% - Énfasis6 4 2" xfId="102" xr:uid="{00000000-0005-0000-0000-00005C000000}"/>
    <cellStyle name="20% - Énfasis6 5" xfId="103" xr:uid="{00000000-0005-0000-0000-00005D000000}"/>
    <cellStyle name="20% - Énfasis6 5 2" xfId="104" xr:uid="{00000000-0005-0000-0000-00005E000000}"/>
    <cellStyle name="20% - Énfasis6 6" xfId="105" xr:uid="{00000000-0005-0000-0000-00005F000000}"/>
    <cellStyle name="20% - Énfasis6 6 2" xfId="106" xr:uid="{00000000-0005-0000-0000-000060000000}"/>
    <cellStyle name="20% - Énfasis6 7" xfId="107" xr:uid="{00000000-0005-0000-0000-000061000000}"/>
    <cellStyle name="20% - Énfasis6 7 2" xfId="108" xr:uid="{00000000-0005-0000-0000-000062000000}"/>
    <cellStyle name="20% - Énfasis6 8" xfId="109" xr:uid="{00000000-0005-0000-0000-000063000000}"/>
    <cellStyle name="20% - Énfasis6 8 2" xfId="110" xr:uid="{00000000-0005-0000-0000-000064000000}"/>
    <cellStyle name="20% - Énfasis6 9" xfId="111" xr:uid="{00000000-0005-0000-0000-000065000000}"/>
    <cellStyle name="20% - Énfasis6 9 2" xfId="112" xr:uid="{00000000-0005-0000-0000-000066000000}"/>
    <cellStyle name="40% - Énfasis1 10" xfId="113" xr:uid="{00000000-0005-0000-0000-000067000000}"/>
    <cellStyle name="40% - Énfasis1 2" xfId="114" xr:uid="{00000000-0005-0000-0000-000068000000}"/>
    <cellStyle name="40% - Énfasis1 2 2" xfId="115" xr:uid="{00000000-0005-0000-0000-000069000000}"/>
    <cellStyle name="40% - Énfasis1 3" xfId="116" xr:uid="{00000000-0005-0000-0000-00006A000000}"/>
    <cellStyle name="40% - Énfasis1 3 2" xfId="117" xr:uid="{00000000-0005-0000-0000-00006B000000}"/>
    <cellStyle name="40% - Énfasis1 4" xfId="118" xr:uid="{00000000-0005-0000-0000-00006C000000}"/>
    <cellStyle name="40% - Énfasis1 4 2" xfId="119" xr:uid="{00000000-0005-0000-0000-00006D000000}"/>
    <cellStyle name="40% - Énfasis1 5" xfId="120" xr:uid="{00000000-0005-0000-0000-00006E000000}"/>
    <cellStyle name="40% - Énfasis1 5 2" xfId="121" xr:uid="{00000000-0005-0000-0000-00006F000000}"/>
    <cellStyle name="40% - Énfasis1 6" xfId="122" xr:uid="{00000000-0005-0000-0000-000070000000}"/>
    <cellStyle name="40% - Énfasis1 6 2" xfId="123" xr:uid="{00000000-0005-0000-0000-000071000000}"/>
    <cellStyle name="40% - Énfasis1 7" xfId="124" xr:uid="{00000000-0005-0000-0000-000072000000}"/>
    <cellStyle name="40% - Énfasis1 7 2" xfId="125" xr:uid="{00000000-0005-0000-0000-000073000000}"/>
    <cellStyle name="40% - Énfasis1 8" xfId="126" xr:uid="{00000000-0005-0000-0000-000074000000}"/>
    <cellStyle name="40% - Énfasis1 8 2" xfId="127" xr:uid="{00000000-0005-0000-0000-000075000000}"/>
    <cellStyle name="40% - Énfasis1 9" xfId="128" xr:uid="{00000000-0005-0000-0000-000076000000}"/>
    <cellStyle name="40% - Énfasis1 9 2" xfId="129" xr:uid="{00000000-0005-0000-0000-000077000000}"/>
    <cellStyle name="40% - Énfasis2 10" xfId="130" xr:uid="{00000000-0005-0000-0000-000078000000}"/>
    <cellStyle name="40% - Énfasis2 2" xfId="131" xr:uid="{00000000-0005-0000-0000-000079000000}"/>
    <cellStyle name="40% - Énfasis2 2 2" xfId="132" xr:uid="{00000000-0005-0000-0000-00007A000000}"/>
    <cellStyle name="40% - Énfasis2 3" xfId="133" xr:uid="{00000000-0005-0000-0000-00007B000000}"/>
    <cellStyle name="40% - Énfasis2 3 2" xfId="134" xr:uid="{00000000-0005-0000-0000-00007C000000}"/>
    <cellStyle name="40% - Énfasis2 4" xfId="135" xr:uid="{00000000-0005-0000-0000-00007D000000}"/>
    <cellStyle name="40% - Énfasis2 4 2" xfId="136" xr:uid="{00000000-0005-0000-0000-00007E000000}"/>
    <cellStyle name="40% - Énfasis2 5" xfId="137" xr:uid="{00000000-0005-0000-0000-00007F000000}"/>
    <cellStyle name="40% - Énfasis2 5 2" xfId="138" xr:uid="{00000000-0005-0000-0000-000080000000}"/>
    <cellStyle name="40% - Énfasis2 6" xfId="139" xr:uid="{00000000-0005-0000-0000-000081000000}"/>
    <cellStyle name="40% - Énfasis2 6 2" xfId="140" xr:uid="{00000000-0005-0000-0000-000082000000}"/>
    <cellStyle name="40% - Énfasis2 7" xfId="141" xr:uid="{00000000-0005-0000-0000-000083000000}"/>
    <cellStyle name="40% - Énfasis2 7 2" xfId="142" xr:uid="{00000000-0005-0000-0000-000084000000}"/>
    <cellStyle name="40% - Énfasis2 8" xfId="143" xr:uid="{00000000-0005-0000-0000-000085000000}"/>
    <cellStyle name="40% - Énfasis2 8 2" xfId="144" xr:uid="{00000000-0005-0000-0000-000086000000}"/>
    <cellStyle name="40% - Énfasis2 9" xfId="145" xr:uid="{00000000-0005-0000-0000-000087000000}"/>
    <cellStyle name="40% - Énfasis2 9 2" xfId="146" xr:uid="{00000000-0005-0000-0000-000088000000}"/>
    <cellStyle name="40% - Énfasis3 10" xfId="147" xr:uid="{00000000-0005-0000-0000-000089000000}"/>
    <cellStyle name="40% - Énfasis3 2" xfId="148" xr:uid="{00000000-0005-0000-0000-00008A000000}"/>
    <cellStyle name="40% - Énfasis3 2 2" xfId="149" xr:uid="{00000000-0005-0000-0000-00008B000000}"/>
    <cellStyle name="40% - Énfasis3 3" xfId="150" xr:uid="{00000000-0005-0000-0000-00008C000000}"/>
    <cellStyle name="40% - Énfasis3 3 2" xfId="151" xr:uid="{00000000-0005-0000-0000-00008D000000}"/>
    <cellStyle name="40% - Énfasis3 4" xfId="152" xr:uid="{00000000-0005-0000-0000-00008E000000}"/>
    <cellStyle name="40% - Énfasis3 4 2" xfId="153" xr:uid="{00000000-0005-0000-0000-00008F000000}"/>
    <cellStyle name="40% - Énfasis3 5" xfId="154" xr:uid="{00000000-0005-0000-0000-000090000000}"/>
    <cellStyle name="40% - Énfasis3 5 2" xfId="155" xr:uid="{00000000-0005-0000-0000-000091000000}"/>
    <cellStyle name="40% - Énfasis3 6" xfId="156" xr:uid="{00000000-0005-0000-0000-000092000000}"/>
    <cellStyle name="40% - Énfasis3 6 2" xfId="157" xr:uid="{00000000-0005-0000-0000-000093000000}"/>
    <cellStyle name="40% - Énfasis3 7" xfId="158" xr:uid="{00000000-0005-0000-0000-000094000000}"/>
    <cellStyle name="40% - Énfasis3 7 2" xfId="159" xr:uid="{00000000-0005-0000-0000-000095000000}"/>
    <cellStyle name="40% - Énfasis3 8" xfId="160" xr:uid="{00000000-0005-0000-0000-000096000000}"/>
    <cellStyle name="40% - Énfasis3 8 2" xfId="161" xr:uid="{00000000-0005-0000-0000-000097000000}"/>
    <cellStyle name="40% - Énfasis3 9" xfId="162" xr:uid="{00000000-0005-0000-0000-000098000000}"/>
    <cellStyle name="40% - Énfasis3 9 2" xfId="163" xr:uid="{00000000-0005-0000-0000-000099000000}"/>
    <cellStyle name="40% - Énfasis4 10" xfId="164" xr:uid="{00000000-0005-0000-0000-00009A000000}"/>
    <cellStyle name="40% - Énfasis4 2" xfId="165" xr:uid="{00000000-0005-0000-0000-00009B000000}"/>
    <cellStyle name="40% - Énfasis4 2 2" xfId="166" xr:uid="{00000000-0005-0000-0000-00009C000000}"/>
    <cellStyle name="40% - Énfasis4 3" xfId="167" xr:uid="{00000000-0005-0000-0000-00009D000000}"/>
    <cellStyle name="40% - Énfasis4 3 2" xfId="168" xr:uid="{00000000-0005-0000-0000-00009E000000}"/>
    <cellStyle name="40% - Énfasis4 4" xfId="169" xr:uid="{00000000-0005-0000-0000-00009F000000}"/>
    <cellStyle name="40% - Énfasis4 4 2" xfId="170" xr:uid="{00000000-0005-0000-0000-0000A0000000}"/>
    <cellStyle name="40% - Énfasis4 5" xfId="171" xr:uid="{00000000-0005-0000-0000-0000A1000000}"/>
    <cellStyle name="40% - Énfasis4 5 2" xfId="172" xr:uid="{00000000-0005-0000-0000-0000A2000000}"/>
    <cellStyle name="40% - Énfasis4 6" xfId="173" xr:uid="{00000000-0005-0000-0000-0000A3000000}"/>
    <cellStyle name="40% - Énfasis4 6 2" xfId="174" xr:uid="{00000000-0005-0000-0000-0000A4000000}"/>
    <cellStyle name="40% - Énfasis4 7" xfId="175" xr:uid="{00000000-0005-0000-0000-0000A5000000}"/>
    <cellStyle name="40% - Énfasis4 7 2" xfId="176" xr:uid="{00000000-0005-0000-0000-0000A6000000}"/>
    <cellStyle name="40% - Énfasis4 8" xfId="177" xr:uid="{00000000-0005-0000-0000-0000A7000000}"/>
    <cellStyle name="40% - Énfasis4 8 2" xfId="178" xr:uid="{00000000-0005-0000-0000-0000A8000000}"/>
    <cellStyle name="40% - Énfasis4 9" xfId="179" xr:uid="{00000000-0005-0000-0000-0000A9000000}"/>
    <cellStyle name="40% - Énfasis4 9 2" xfId="180" xr:uid="{00000000-0005-0000-0000-0000AA000000}"/>
    <cellStyle name="40% - Énfasis5 10" xfId="181" xr:uid="{00000000-0005-0000-0000-0000AB000000}"/>
    <cellStyle name="40% - Énfasis5 2" xfId="182" xr:uid="{00000000-0005-0000-0000-0000AC000000}"/>
    <cellStyle name="40% - Énfasis5 2 2" xfId="183" xr:uid="{00000000-0005-0000-0000-0000AD000000}"/>
    <cellStyle name="40% - Énfasis5 3" xfId="184" xr:uid="{00000000-0005-0000-0000-0000AE000000}"/>
    <cellStyle name="40% - Énfasis5 3 2" xfId="185" xr:uid="{00000000-0005-0000-0000-0000AF000000}"/>
    <cellStyle name="40% - Énfasis5 4" xfId="186" xr:uid="{00000000-0005-0000-0000-0000B0000000}"/>
    <cellStyle name="40% - Énfasis5 4 2" xfId="187" xr:uid="{00000000-0005-0000-0000-0000B1000000}"/>
    <cellStyle name="40% - Énfasis5 5" xfId="188" xr:uid="{00000000-0005-0000-0000-0000B2000000}"/>
    <cellStyle name="40% - Énfasis5 5 2" xfId="189" xr:uid="{00000000-0005-0000-0000-0000B3000000}"/>
    <cellStyle name="40% - Énfasis5 6" xfId="190" xr:uid="{00000000-0005-0000-0000-0000B4000000}"/>
    <cellStyle name="40% - Énfasis5 6 2" xfId="191" xr:uid="{00000000-0005-0000-0000-0000B5000000}"/>
    <cellStyle name="40% - Énfasis5 7" xfId="192" xr:uid="{00000000-0005-0000-0000-0000B6000000}"/>
    <cellStyle name="40% - Énfasis5 7 2" xfId="193" xr:uid="{00000000-0005-0000-0000-0000B7000000}"/>
    <cellStyle name="40% - Énfasis5 8" xfId="194" xr:uid="{00000000-0005-0000-0000-0000B8000000}"/>
    <cellStyle name="40% - Énfasis5 8 2" xfId="195" xr:uid="{00000000-0005-0000-0000-0000B9000000}"/>
    <cellStyle name="40% - Énfasis5 9" xfId="196" xr:uid="{00000000-0005-0000-0000-0000BA000000}"/>
    <cellStyle name="40% - Énfasis5 9 2" xfId="197" xr:uid="{00000000-0005-0000-0000-0000BB000000}"/>
    <cellStyle name="40% - Énfasis6 10" xfId="198" xr:uid="{00000000-0005-0000-0000-0000BC000000}"/>
    <cellStyle name="40% - Énfasis6 2" xfId="199" xr:uid="{00000000-0005-0000-0000-0000BD000000}"/>
    <cellStyle name="40% - Énfasis6 2 2" xfId="200" xr:uid="{00000000-0005-0000-0000-0000BE000000}"/>
    <cellStyle name="40% - Énfasis6 3" xfId="201" xr:uid="{00000000-0005-0000-0000-0000BF000000}"/>
    <cellStyle name="40% - Énfasis6 3 2" xfId="202" xr:uid="{00000000-0005-0000-0000-0000C0000000}"/>
    <cellStyle name="40% - Énfasis6 4" xfId="203" xr:uid="{00000000-0005-0000-0000-0000C1000000}"/>
    <cellStyle name="40% - Énfasis6 4 2" xfId="204" xr:uid="{00000000-0005-0000-0000-0000C2000000}"/>
    <cellStyle name="40% - Énfasis6 5" xfId="205" xr:uid="{00000000-0005-0000-0000-0000C3000000}"/>
    <cellStyle name="40% - Énfasis6 5 2" xfId="206" xr:uid="{00000000-0005-0000-0000-0000C4000000}"/>
    <cellStyle name="40% - Énfasis6 6" xfId="207" xr:uid="{00000000-0005-0000-0000-0000C5000000}"/>
    <cellStyle name="40% - Énfasis6 6 2" xfId="208" xr:uid="{00000000-0005-0000-0000-0000C6000000}"/>
    <cellStyle name="40% - Énfasis6 7" xfId="209" xr:uid="{00000000-0005-0000-0000-0000C7000000}"/>
    <cellStyle name="40% - Énfasis6 7 2" xfId="210" xr:uid="{00000000-0005-0000-0000-0000C8000000}"/>
    <cellStyle name="40% - Énfasis6 8" xfId="211" xr:uid="{00000000-0005-0000-0000-0000C9000000}"/>
    <cellStyle name="40% - Énfasis6 8 2" xfId="212" xr:uid="{00000000-0005-0000-0000-0000CA000000}"/>
    <cellStyle name="40% - Énfasis6 9" xfId="213" xr:uid="{00000000-0005-0000-0000-0000CB000000}"/>
    <cellStyle name="40% - Énfasis6 9 2" xfId="214" xr:uid="{00000000-0005-0000-0000-0000CC000000}"/>
    <cellStyle name="Centered Heading" xfId="376" xr:uid="{00000000-0005-0000-0000-0000CD000000}"/>
    <cellStyle name="Centered Heading_Worksheet in J: MARKETING Templates D&amp;T Templates Noviembre 2002 Informe Modelo" xfId="379" xr:uid="{00000000-0005-0000-0000-0000CE000000}"/>
    <cellStyle name="Comma" xfId="1" xr:uid="{00000000-0005-0000-0000-0000CF000000}"/>
    <cellStyle name="Comma 0.0" xfId="383" xr:uid="{00000000-0005-0000-0000-0000D1000000}"/>
    <cellStyle name="Comma 0.00" xfId="384" xr:uid="{00000000-0005-0000-0000-0000D2000000}"/>
    <cellStyle name="Comma 0.000" xfId="385" xr:uid="{00000000-0005-0000-0000-0000D3000000}"/>
    <cellStyle name="Comma 2" xfId="425" xr:uid="{00000000-0005-0000-0000-0000D4000000}"/>
    <cellStyle name="Comma_linea sencilla CERO" xfId="386" xr:uid="{00000000-0005-0000-0000-0000D5000000}"/>
    <cellStyle name="Comma_normal" xfId="382" xr:uid="{00000000-0005-0000-0000-0000D6000000}"/>
    <cellStyle name="Comma_Worksheet in J: MARKETING Templates D&amp;T Templates Noviembre 2002 Informe Modelo" xfId="377" xr:uid="{00000000-0005-0000-0000-0000D7000000}"/>
    <cellStyle name="Comma0" xfId="215" xr:uid="{00000000-0005-0000-0000-0000D8000000}"/>
    <cellStyle name="Company Name" xfId="387" xr:uid="{00000000-0005-0000-0000-0000D9000000}"/>
    <cellStyle name="Currency 0.0" xfId="388" xr:uid="{00000000-0005-0000-0000-0000DC000000}"/>
    <cellStyle name="Currency 0.00" xfId="389" xr:uid="{00000000-0005-0000-0000-0000DD000000}"/>
    <cellStyle name="Currency 0.000" xfId="390" xr:uid="{00000000-0005-0000-0000-0000DE000000}"/>
    <cellStyle name="Currency_linea doble" xfId="430" xr:uid="{00000000-0005-0000-0000-0000DF000000}"/>
    <cellStyle name="Date" xfId="391" xr:uid="{00000000-0005-0000-0000-0000E0000000}"/>
    <cellStyle name="Heading 2 2" xfId="216" xr:uid="{00000000-0005-0000-0000-0000E1000000}"/>
    <cellStyle name="Heading No Underline" xfId="392" xr:uid="{00000000-0005-0000-0000-0000E2000000}"/>
    <cellStyle name="Heading With Underline" xfId="393" xr:uid="{00000000-0005-0000-0000-0000E3000000}"/>
    <cellStyle name="Hipervínculo 2" xfId="217" xr:uid="{00000000-0005-0000-0000-0000E4000000}"/>
    <cellStyle name="Hipervínculo 3" xfId="218" xr:uid="{00000000-0005-0000-0000-0000E5000000}"/>
    <cellStyle name="Millares [0]" xfId="2" builtinId="6" customBuiltin="1"/>
    <cellStyle name="Millares 2" xfId="6" xr:uid="{00000000-0005-0000-0000-0000E6000000}"/>
    <cellStyle name="Millares 2 2" xfId="219" xr:uid="{00000000-0005-0000-0000-0000E7000000}"/>
    <cellStyle name="Millares 3" xfId="7" xr:uid="{00000000-0005-0000-0000-0000E8000000}"/>
    <cellStyle name="Millares 3 2" xfId="9" xr:uid="{00000000-0005-0000-0000-0000E9000000}"/>
    <cellStyle name="Millares 4" xfId="220" xr:uid="{00000000-0005-0000-0000-0000EA000000}"/>
    <cellStyle name="Millares 5" xfId="420" xr:uid="{00000000-0005-0000-0000-0000EB000000}"/>
    <cellStyle name="Millares 6" xfId="221" xr:uid="{00000000-0005-0000-0000-0000EC000000}"/>
    <cellStyle name="Moneda" xfId="3" builtinId="4" customBuiltin="1"/>
    <cellStyle name="Moneda [0]" xfId="428" builtinId="7" customBuiltin="1"/>
    <cellStyle name="Moneda 2" xfId="222" xr:uid="{00000000-0005-0000-0000-0000ED000000}"/>
    <cellStyle name="Moneda 2 2" xfId="426" xr:uid="{00000000-0005-0000-0000-0000EE000000}"/>
    <cellStyle name="Moneda 3" xfId="381" xr:uid="{00000000-0005-0000-0000-0000EF000000}"/>
    <cellStyle name="Moneda 4" xfId="423" xr:uid="{00000000-0005-0000-0000-0000F0000000}"/>
    <cellStyle name="Moneda 5" xfId="427" xr:uid="{00000000-0005-0000-0000-0000F1000000}"/>
    <cellStyle name="Normal" xfId="0" builtinId="0" customBuiltin="1"/>
    <cellStyle name="Normal 10" xfId="223" xr:uid="{00000000-0005-0000-0000-0000F3000000}"/>
    <cellStyle name="Normal 11" xfId="224" xr:uid="{00000000-0005-0000-0000-0000F4000000}"/>
    <cellStyle name="Normal 12" xfId="225" xr:uid="{00000000-0005-0000-0000-0000F5000000}"/>
    <cellStyle name="Normal 13" xfId="226" xr:uid="{00000000-0005-0000-0000-0000F6000000}"/>
    <cellStyle name="Normal 14" xfId="227" xr:uid="{00000000-0005-0000-0000-0000F7000000}"/>
    <cellStyle name="Normal 15" xfId="4" xr:uid="{00000000-0005-0000-0000-0000F8000000}"/>
    <cellStyle name="Normal 15 2" xfId="416" xr:uid="{00000000-0005-0000-0000-0000F9000000}"/>
    <cellStyle name="Normal 15 2 2" xfId="418" xr:uid="{00000000-0005-0000-0000-0000FA000000}"/>
    <cellStyle name="Normal 16" xfId="228" xr:uid="{00000000-0005-0000-0000-0000FB000000}"/>
    <cellStyle name="Normal 17" xfId="229" xr:uid="{00000000-0005-0000-0000-0000FC000000}"/>
    <cellStyle name="Normal 18" xfId="230" xr:uid="{00000000-0005-0000-0000-0000FD000000}"/>
    <cellStyle name="Normal 19" xfId="231" xr:uid="{00000000-0005-0000-0000-0000FE000000}"/>
    <cellStyle name="Normal 2" xfId="8" xr:uid="{00000000-0005-0000-0000-0000FF000000}"/>
    <cellStyle name="Normal 2 2" xfId="232" xr:uid="{00000000-0005-0000-0000-000000010000}"/>
    <cellStyle name="Normal 2 2 2" xfId="424" xr:uid="{00000000-0005-0000-0000-000001010000}"/>
    <cellStyle name="Normal 2 3" xfId="419" xr:uid="{00000000-0005-0000-0000-000002010000}"/>
    <cellStyle name="Normal 20" xfId="233" xr:uid="{00000000-0005-0000-0000-000003010000}"/>
    <cellStyle name="Normal 21" xfId="380" xr:uid="{00000000-0005-0000-0000-000004010000}"/>
    <cellStyle name="Normal 22" xfId="421" xr:uid="{00000000-0005-0000-0000-000005010000}"/>
    <cellStyle name="Normal 28" xfId="234" xr:uid="{00000000-0005-0000-0000-000006010000}"/>
    <cellStyle name="Normal 3" xfId="235" xr:uid="{00000000-0005-0000-0000-000007010000}"/>
    <cellStyle name="Normal 3 10" xfId="236" xr:uid="{00000000-0005-0000-0000-000008010000}"/>
    <cellStyle name="Normal 3 10 2" xfId="237" xr:uid="{00000000-0005-0000-0000-000009010000}"/>
    <cellStyle name="Normal 3 11" xfId="238" xr:uid="{00000000-0005-0000-0000-00000A010000}"/>
    <cellStyle name="Normal 3 11 2" xfId="239" xr:uid="{00000000-0005-0000-0000-00000B010000}"/>
    <cellStyle name="Normal 3 12" xfId="240" xr:uid="{00000000-0005-0000-0000-00000C010000}"/>
    <cellStyle name="Normal 3 13" xfId="422" xr:uid="{00000000-0005-0000-0000-00000D010000}"/>
    <cellStyle name="Normal 3 2" xfId="241" xr:uid="{00000000-0005-0000-0000-00000E010000}"/>
    <cellStyle name="Normal 3 2 10" xfId="242" xr:uid="{00000000-0005-0000-0000-00000F010000}"/>
    <cellStyle name="Normal 3 2 10 2" xfId="243" xr:uid="{00000000-0005-0000-0000-000010010000}"/>
    <cellStyle name="Normal 3 2 11" xfId="244" xr:uid="{00000000-0005-0000-0000-000011010000}"/>
    <cellStyle name="Normal 3 2 11 2" xfId="245" xr:uid="{00000000-0005-0000-0000-000012010000}"/>
    <cellStyle name="Normal 3 2 12" xfId="246" xr:uid="{00000000-0005-0000-0000-000013010000}"/>
    <cellStyle name="Normal 3 2 2" xfId="247" xr:uid="{00000000-0005-0000-0000-000014010000}"/>
    <cellStyle name="Normal 3 2 2 2" xfId="248" xr:uid="{00000000-0005-0000-0000-000015010000}"/>
    <cellStyle name="Normal 3 2 3" xfId="249" xr:uid="{00000000-0005-0000-0000-000016010000}"/>
    <cellStyle name="Normal 3 2 3 2" xfId="250" xr:uid="{00000000-0005-0000-0000-000017010000}"/>
    <cellStyle name="Normal 3 2 4" xfId="251" xr:uid="{00000000-0005-0000-0000-000018010000}"/>
    <cellStyle name="Normal 3 2 4 2" xfId="252" xr:uid="{00000000-0005-0000-0000-000019010000}"/>
    <cellStyle name="Normal 3 2 5" xfId="253" xr:uid="{00000000-0005-0000-0000-00001A010000}"/>
    <cellStyle name="Normal 3 2 5 2" xfId="254" xr:uid="{00000000-0005-0000-0000-00001B010000}"/>
    <cellStyle name="Normal 3 2 6" xfId="255" xr:uid="{00000000-0005-0000-0000-00001C010000}"/>
    <cellStyle name="Normal 3 2 6 2" xfId="256" xr:uid="{00000000-0005-0000-0000-00001D010000}"/>
    <cellStyle name="Normal 3 2 7" xfId="257" xr:uid="{00000000-0005-0000-0000-00001E010000}"/>
    <cellStyle name="Normal 3 2 7 2" xfId="258" xr:uid="{00000000-0005-0000-0000-00001F010000}"/>
    <cellStyle name="Normal 3 2 8" xfId="259" xr:uid="{00000000-0005-0000-0000-000020010000}"/>
    <cellStyle name="Normal 3 2 8 2" xfId="260" xr:uid="{00000000-0005-0000-0000-000021010000}"/>
    <cellStyle name="Normal 3 2 9" xfId="261" xr:uid="{00000000-0005-0000-0000-000022010000}"/>
    <cellStyle name="Normal 3 2 9 2" xfId="262" xr:uid="{00000000-0005-0000-0000-000023010000}"/>
    <cellStyle name="Normal 3 2_800200 LFR" xfId="263" xr:uid="{00000000-0005-0000-0000-000024010000}"/>
    <cellStyle name="Normal 3 3" xfId="264" xr:uid="{00000000-0005-0000-0000-000025010000}"/>
    <cellStyle name="Normal 3 3 2" xfId="265" xr:uid="{00000000-0005-0000-0000-000026010000}"/>
    <cellStyle name="Normal 3 4" xfId="266" xr:uid="{00000000-0005-0000-0000-000027010000}"/>
    <cellStyle name="Normal 3 4 2" xfId="267" xr:uid="{00000000-0005-0000-0000-000028010000}"/>
    <cellStyle name="Normal 3 5" xfId="268" xr:uid="{00000000-0005-0000-0000-000029010000}"/>
    <cellStyle name="Normal 3 5 2" xfId="269" xr:uid="{00000000-0005-0000-0000-00002A010000}"/>
    <cellStyle name="Normal 3 6" xfId="270" xr:uid="{00000000-0005-0000-0000-00002B010000}"/>
    <cellStyle name="Normal 3 6 2" xfId="271" xr:uid="{00000000-0005-0000-0000-00002C010000}"/>
    <cellStyle name="Normal 3 7" xfId="272" xr:uid="{00000000-0005-0000-0000-00002D010000}"/>
    <cellStyle name="Normal 3 7 2" xfId="273" xr:uid="{00000000-0005-0000-0000-00002E010000}"/>
    <cellStyle name="Normal 3 8" xfId="274" xr:uid="{00000000-0005-0000-0000-00002F010000}"/>
    <cellStyle name="Normal 3 8 2" xfId="275" xr:uid="{00000000-0005-0000-0000-000030010000}"/>
    <cellStyle name="Normal 3 9" xfId="276" xr:uid="{00000000-0005-0000-0000-000031010000}"/>
    <cellStyle name="Normal 3 9 2" xfId="277" xr:uid="{00000000-0005-0000-0000-000032010000}"/>
    <cellStyle name="Normal 3_800200 LFR" xfId="278" xr:uid="{00000000-0005-0000-0000-000033010000}"/>
    <cellStyle name="Normal 4" xfId="279" xr:uid="{00000000-0005-0000-0000-000034010000}"/>
    <cellStyle name="Normal 4 10" xfId="280" xr:uid="{00000000-0005-0000-0000-000035010000}"/>
    <cellStyle name="Normal 4 10 2" xfId="281" xr:uid="{00000000-0005-0000-0000-000036010000}"/>
    <cellStyle name="Normal 4 11" xfId="282" xr:uid="{00000000-0005-0000-0000-000037010000}"/>
    <cellStyle name="Normal 4 11 2" xfId="283" xr:uid="{00000000-0005-0000-0000-000038010000}"/>
    <cellStyle name="Normal 4 12" xfId="284" xr:uid="{00000000-0005-0000-0000-000039010000}"/>
    <cellStyle name="Normal 4 12 2" xfId="285" xr:uid="{00000000-0005-0000-0000-00003A010000}"/>
    <cellStyle name="Normal 4 13" xfId="286" xr:uid="{00000000-0005-0000-0000-00003B010000}"/>
    <cellStyle name="Normal 4 2" xfId="287" xr:uid="{00000000-0005-0000-0000-00003C010000}"/>
    <cellStyle name="Normal 4 2 10" xfId="288" xr:uid="{00000000-0005-0000-0000-00003D010000}"/>
    <cellStyle name="Normal 4 2 10 2" xfId="289" xr:uid="{00000000-0005-0000-0000-00003E010000}"/>
    <cellStyle name="Normal 4 2 11" xfId="290" xr:uid="{00000000-0005-0000-0000-00003F010000}"/>
    <cellStyle name="Normal 4 2 11 2" xfId="291" xr:uid="{00000000-0005-0000-0000-000040010000}"/>
    <cellStyle name="Normal 4 2 12" xfId="292" xr:uid="{00000000-0005-0000-0000-000041010000}"/>
    <cellStyle name="Normal 4 2 2" xfId="293" xr:uid="{00000000-0005-0000-0000-000042010000}"/>
    <cellStyle name="Normal 4 2 2 2" xfId="294" xr:uid="{00000000-0005-0000-0000-000043010000}"/>
    <cellStyle name="Normal 4 2 3" xfId="295" xr:uid="{00000000-0005-0000-0000-000044010000}"/>
    <cellStyle name="Normal 4 2 3 2" xfId="296" xr:uid="{00000000-0005-0000-0000-000045010000}"/>
    <cellStyle name="Normal 4 2 3 3" xfId="297" xr:uid="{00000000-0005-0000-0000-000046010000}"/>
    <cellStyle name="Normal 4 2 3 4" xfId="298" xr:uid="{00000000-0005-0000-0000-000047010000}"/>
    <cellStyle name="Normal 4 2 4" xfId="299" xr:uid="{00000000-0005-0000-0000-000048010000}"/>
    <cellStyle name="Normal 4 2 4 2" xfId="300" xr:uid="{00000000-0005-0000-0000-000049010000}"/>
    <cellStyle name="Normal 4 2 4 3" xfId="301" xr:uid="{00000000-0005-0000-0000-00004A010000}"/>
    <cellStyle name="Normal 4 2 4 3 2" xfId="302" xr:uid="{00000000-0005-0000-0000-00004B010000}"/>
    <cellStyle name="Normal 4 2 5" xfId="303" xr:uid="{00000000-0005-0000-0000-00004C010000}"/>
    <cellStyle name="Normal 4 2 5 2" xfId="304" xr:uid="{00000000-0005-0000-0000-00004D010000}"/>
    <cellStyle name="Normal 4 2 6" xfId="305" xr:uid="{00000000-0005-0000-0000-00004E010000}"/>
    <cellStyle name="Normal 4 2 6 2" xfId="306" xr:uid="{00000000-0005-0000-0000-00004F010000}"/>
    <cellStyle name="Normal 4 2 7" xfId="307" xr:uid="{00000000-0005-0000-0000-000050010000}"/>
    <cellStyle name="Normal 4 2 7 2" xfId="308" xr:uid="{00000000-0005-0000-0000-000051010000}"/>
    <cellStyle name="Normal 4 2 8" xfId="309" xr:uid="{00000000-0005-0000-0000-000052010000}"/>
    <cellStyle name="Normal 4 2 8 2" xfId="310" xr:uid="{00000000-0005-0000-0000-000053010000}"/>
    <cellStyle name="Normal 4 2 8 2 2" xfId="311" xr:uid="{00000000-0005-0000-0000-000054010000}"/>
    <cellStyle name="Normal 4 2 8 3" xfId="312" xr:uid="{00000000-0005-0000-0000-000055010000}"/>
    <cellStyle name="Normal 4 2 9" xfId="313" xr:uid="{00000000-0005-0000-0000-000056010000}"/>
    <cellStyle name="Normal 4 2 9 2" xfId="314" xr:uid="{00000000-0005-0000-0000-000057010000}"/>
    <cellStyle name="Normal 4 2_800200 LFR" xfId="315" xr:uid="{00000000-0005-0000-0000-000058010000}"/>
    <cellStyle name="Normal 4 3" xfId="316" xr:uid="{00000000-0005-0000-0000-000059010000}"/>
    <cellStyle name="Normal 4 3 2" xfId="317" xr:uid="{00000000-0005-0000-0000-00005A010000}"/>
    <cellStyle name="Normal 4 4" xfId="318" xr:uid="{00000000-0005-0000-0000-00005B010000}"/>
    <cellStyle name="Normal 4 4 2" xfId="319" xr:uid="{00000000-0005-0000-0000-00005C010000}"/>
    <cellStyle name="Normal 4 5" xfId="320" xr:uid="{00000000-0005-0000-0000-00005D010000}"/>
    <cellStyle name="Normal 4 5 2" xfId="321" xr:uid="{00000000-0005-0000-0000-00005E010000}"/>
    <cellStyle name="Normal 4 6" xfId="322" xr:uid="{00000000-0005-0000-0000-00005F010000}"/>
    <cellStyle name="Normal 4 6 2" xfId="323" xr:uid="{00000000-0005-0000-0000-000060010000}"/>
    <cellStyle name="Normal 4 7" xfId="324" xr:uid="{00000000-0005-0000-0000-000061010000}"/>
    <cellStyle name="Normal 4 7 2" xfId="325" xr:uid="{00000000-0005-0000-0000-000062010000}"/>
    <cellStyle name="Normal 4 8" xfId="326" xr:uid="{00000000-0005-0000-0000-000063010000}"/>
    <cellStyle name="Normal 4 8 2" xfId="327" xr:uid="{00000000-0005-0000-0000-000064010000}"/>
    <cellStyle name="Normal 4 9" xfId="328" xr:uid="{00000000-0005-0000-0000-000065010000}"/>
    <cellStyle name="Normal 4 9 2" xfId="329" xr:uid="{00000000-0005-0000-0000-000066010000}"/>
    <cellStyle name="Normal 4_800200 LFR" xfId="330" xr:uid="{00000000-0005-0000-0000-000067010000}"/>
    <cellStyle name="Normal 5" xfId="331" xr:uid="{00000000-0005-0000-0000-000068010000}"/>
    <cellStyle name="Normal 5 10" xfId="332" xr:uid="{00000000-0005-0000-0000-000069010000}"/>
    <cellStyle name="Normal 5 10 2" xfId="333" xr:uid="{00000000-0005-0000-0000-00006A010000}"/>
    <cellStyle name="Normal 5 11" xfId="334" xr:uid="{00000000-0005-0000-0000-00006B010000}"/>
    <cellStyle name="Normal 5 2" xfId="335" xr:uid="{00000000-0005-0000-0000-00006C010000}"/>
    <cellStyle name="Normal 5 2 2" xfId="336" xr:uid="{00000000-0005-0000-0000-00006D010000}"/>
    <cellStyle name="Normal 5 3" xfId="337" xr:uid="{00000000-0005-0000-0000-00006E010000}"/>
    <cellStyle name="Normal 5 3 2" xfId="338" xr:uid="{00000000-0005-0000-0000-00006F010000}"/>
    <cellStyle name="Normal 5 4" xfId="339" xr:uid="{00000000-0005-0000-0000-000070010000}"/>
    <cellStyle name="Normal 5 4 2" xfId="340" xr:uid="{00000000-0005-0000-0000-000071010000}"/>
    <cellStyle name="Normal 5 5" xfId="341" xr:uid="{00000000-0005-0000-0000-000072010000}"/>
    <cellStyle name="Normal 5 5 2" xfId="342" xr:uid="{00000000-0005-0000-0000-000073010000}"/>
    <cellStyle name="Normal 5 6" xfId="343" xr:uid="{00000000-0005-0000-0000-000074010000}"/>
    <cellStyle name="Normal 5 6 2" xfId="344" xr:uid="{00000000-0005-0000-0000-000075010000}"/>
    <cellStyle name="Normal 5 7" xfId="345" xr:uid="{00000000-0005-0000-0000-000076010000}"/>
    <cellStyle name="Normal 5 7 2" xfId="346" xr:uid="{00000000-0005-0000-0000-000077010000}"/>
    <cellStyle name="Normal 5 8" xfId="347" xr:uid="{00000000-0005-0000-0000-000078010000}"/>
    <cellStyle name="Normal 5 8 2" xfId="348" xr:uid="{00000000-0005-0000-0000-000079010000}"/>
    <cellStyle name="Normal 5 9" xfId="349" xr:uid="{00000000-0005-0000-0000-00007A010000}"/>
    <cellStyle name="Normal 5 9 2" xfId="350" xr:uid="{00000000-0005-0000-0000-00007B010000}"/>
    <cellStyle name="Normal 5_800200 LFR" xfId="351" xr:uid="{00000000-0005-0000-0000-00007C010000}"/>
    <cellStyle name="Normal 6" xfId="352" xr:uid="{00000000-0005-0000-0000-00007D010000}"/>
    <cellStyle name="Normal 7" xfId="353" xr:uid="{00000000-0005-0000-0000-00007E010000}"/>
    <cellStyle name="Normal 7 2" xfId="354" xr:uid="{00000000-0005-0000-0000-00007F010000}"/>
    <cellStyle name="Normal 8" xfId="355" xr:uid="{00000000-0005-0000-0000-000080010000}"/>
    <cellStyle name="Normal 9" xfId="356" xr:uid="{00000000-0005-0000-0000-000081010000}"/>
    <cellStyle name="Normal_Worksheet in J: MARKETING Templates D&amp;T Templates Noviembre 2002 Informe Modelo" xfId="378" xr:uid="{00000000-0005-0000-0000-000082010000}"/>
    <cellStyle name="Notas 10" xfId="357" xr:uid="{00000000-0005-0000-0000-000083010000}"/>
    <cellStyle name="Notas 2" xfId="358" xr:uid="{00000000-0005-0000-0000-000084010000}"/>
    <cellStyle name="Notas 2 2" xfId="359" xr:uid="{00000000-0005-0000-0000-000085010000}"/>
    <cellStyle name="Notas 3" xfId="360" xr:uid="{00000000-0005-0000-0000-000086010000}"/>
    <cellStyle name="Notas 3 2" xfId="361" xr:uid="{00000000-0005-0000-0000-000087010000}"/>
    <cellStyle name="Notas 4" xfId="362" xr:uid="{00000000-0005-0000-0000-000088010000}"/>
    <cellStyle name="Notas 4 2" xfId="363" xr:uid="{00000000-0005-0000-0000-000089010000}"/>
    <cellStyle name="Notas 5" xfId="364" xr:uid="{00000000-0005-0000-0000-00008A010000}"/>
    <cellStyle name="Notas 5 2" xfId="365" xr:uid="{00000000-0005-0000-0000-00008B010000}"/>
    <cellStyle name="Notas 6" xfId="366" xr:uid="{00000000-0005-0000-0000-00008C010000}"/>
    <cellStyle name="Notas 6 2" xfId="367" xr:uid="{00000000-0005-0000-0000-00008D010000}"/>
    <cellStyle name="Notas 7" xfId="368" xr:uid="{00000000-0005-0000-0000-00008E010000}"/>
    <cellStyle name="Notas 7 2" xfId="369" xr:uid="{00000000-0005-0000-0000-00008F010000}"/>
    <cellStyle name="Notas 8" xfId="370" xr:uid="{00000000-0005-0000-0000-000090010000}"/>
    <cellStyle name="Notas 8 2" xfId="371" xr:uid="{00000000-0005-0000-0000-000091010000}"/>
    <cellStyle name="Notas 9" xfId="372" xr:uid="{00000000-0005-0000-0000-000092010000}"/>
    <cellStyle name="Notas 9 2" xfId="373" xr:uid="{00000000-0005-0000-0000-000093010000}"/>
    <cellStyle name="Percent" xfId="374" xr:uid="{00000000-0005-0000-0000-000094010000}"/>
    <cellStyle name="Percent %" xfId="394" xr:uid="{00000000-0005-0000-0000-000095010000}"/>
    <cellStyle name="Percent % Long Underline" xfId="395" xr:uid="{00000000-0005-0000-0000-000096010000}"/>
    <cellStyle name="Percent %_Worksheet in J: MARKETING Templates D&amp;T Templates Noviembre 2002 Informe Modelo" xfId="396" xr:uid="{00000000-0005-0000-0000-000097010000}"/>
    <cellStyle name="Percent 0.0%" xfId="397" xr:uid="{00000000-0005-0000-0000-000098010000}"/>
    <cellStyle name="Percent 0.0% Long Underline" xfId="398" xr:uid="{00000000-0005-0000-0000-000099010000}"/>
    <cellStyle name="Percent 0.0%_Worksheet in J: MARKETING Templates D&amp;T Templates Noviembre 2002 Informe Modelo" xfId="399" xr:uid="{00000000-0005-0000-0000-00009A010000}"/>
    <cellStyle name="Percent 0.00%" xfId="400" xr:uid="{00000000-0005-0000-0000-00009B010000}"/>
    <cellStyle name="Percent 0.00% Long Underline" xfId="401" xr:uid="{00000000-0005-0000-0000-00009C010000}"/>
    <cellStyle name="Percent 0.00%_Worksheet in J: MARKETING Templates D&amp;T Templates Noviembre 2002 Informe Modelo" xfId="402" xr:uid="{00000000-0005-0000-0000-00009D010000}"/>
    <cellStyle name="Percent 0.000%" xfId="403" xr:uid="{00000000-0005-0000-0000-00009E010000}"/>
    <cellStyle name="Percent 0.000% Long Underline" xfId="404" xr:uid="{00000000-0005-0000-0000-00009F010000}"/>
    <cellStyle name="Percent 0.000%_Worksheet in J: MARKETING Templates D&amp;T Templates Noviembre 2002 Informe Modelo" xfId="405" xr:uid="{00000000-0005-0000-0000-0000A0010000}"/>
    <cellStyle name="Porcentaje 2" xfId="5" xr:uid="{00000000-0005-0000-0000-0000A1010000}"/>
    <cellStyle name="Porcentaje 2 2" xfId="417" xr:uid="{00000000-0005-0000-0000-0000A2010000}"/>
    <cellStyle name="Porcentaje 3" xfId="375" xr:uid="{00000000-0005-0000-0000-0000A3010000}"/>
    <cellStyle name="Título" xfId="429" builtinId="15" customBuiltin="1"/>
    <cellStyle name="XComma" xfId="406" xr:uid="{00000000-0005-0000-0000-0000A5010000}"/>
    <cellStyle name="XComma 0.0" xfId="407" xr:uid="{00000000-0005-0000-0000-0000A6010000}"/>
    <cellStyle name="XComma 0.00" xfId="408" xr:uid="{00000000-0005-0000-0000-0000A7010000}"/>
    <cellStyle name="XComma 0.000" xfId="409" xr:uid="{00000000-0005-0000-0000-0000A8010000}"/>
    <cellStyle name="XComma_Worksheet in J: MARKETING Templates D&amp;T Templates Noviembre 2002 Informe Modelo" xfId="410" xr:uid="{00000000-0005-0000-0000-0000A9010000}"/>
    <cellStyle name="XCurrency" xfId="411" xr:uid="{00000000-0005-0000-0000-0000AA010000}"/>
    <cellStyle name="XCurrency 0.0" xfId="412" xr:uid="{00000000-0005-0000-0000-0000AB010000}"/>
    <cellStyle name="XCurrency 0.00" xfId="413" xr:uid="{00000000-0005-0000-0000-0000AC010000}"/>
    <cellStyle name="XCurrency 0.000" xfId="414" xr:uid="{00000000-0005-0000-0000-0000AD010000}"/>
    <cellStyle name="XCurrency_Worksheet in J: MARKETING Templates D&amp;T Templates Noviembre 2002 Informe Modelo" xfId="415" xr:uid="{00000000-0005-0000-0000-0000A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933450</xdr:colOff>
      <xdr:row>51</xdr:row>
      <xdr:rowOff>142876</xdr:rowOff>
    </xdr:from>
    <xdr:to>
      <xdr:col>13</xdr:col>
      <xdr:colOff>1936750</xdr:colOff>
      <xdr:row>56</xdr:row>
      <xdr:rowOff>127000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315450" y="11096626"/>
          <a:ext cx="3067050" cy="989541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14</xdr:col>
      <xdr:colOff>0</xdr:colOff>
      <xdr:row>51</xdr:row>
      <xdr:rowOff>142875</xdr:rowOff>
    </xdr:from>
    <xdr:to>
      <xdr:col>16</xdr:col>
      <xdr:colOff>1323975</xdr:colOff>
      <xdr:row>57</xdr:row>
      <xdr:rowOff>116416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6298333" y="10292292"/>
          <a:ext cx="3747559" cy="1116541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mi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1647825</xdr:colOff>
      <xdr:row>51</xdr:row>
      <xdr:rowOff>142875</xdr:rowOff>
    </xdr:from>
    <xdr:to>
      <xdr:col>10</xdr:col>
      <xdr:colOff>123825</xdr:colOff>
      <xdr:row>56</xdr:row>
      <xdr:rowOff>104775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647825" y="9496425"/>
          <a:ext cx="3362325" cy="7715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15</xdr:col>
      <xdr:colOff>200025</xdr:colOff>
      <xdr:row>1</xdr:row>
      <xdr:rowOff>133350</xdr:rowOff>
    </xdr:from>
    <xdr:to>
      <xdr:col>16</xdr:col>
      <xdr:colOff>885825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6C477C-B150-4272-A373-68122572C4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7650" y="333375"/>
          <a:ext cx="22098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3414183</xdr:colOff>
      <xdr:row>87</xdr:row>
      <xdr:rowOff>142875</xdr:rowOff>
    </xdr:from>
    <xdr:to>
      <xdr:col>4</xdr:col>
      <xdr:colOff>119591</xdr:colOff>
      <xdr:row>92</xdr:row>
      <xdr:rowOff>95250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414183" y="19150542"/>
          <a:ext cx="3531658" cy="957791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3</xdr:col>
      <xdr:colOff>457199</xdr:colOff>
      <xdr:row>87</xdr:row>
      <xdr:rowOff>142875</xdr:rowOff>
    </xdr:from>
    <xdr:to>
      <xdr:col>6</xdr:col>
      <xdr:colOff>390524</xdr:colOff>
      <xdr:row>93</xdr:row>
      <xdr:rowOff>105833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436782" y="19150542"/>
          <a:ext cx="3806825" cy="116945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</xdr:colOff>
      <xdr:row>87</xdr:row>
      <xdr:rowOff>142875</xdr:rowOff>
    </xdr:from>
    <xdr:to>
      <xdr:col>2</xdr:col>
      <xdr:colOff>2876551</xdr:colOff>
      <xdr:row>91</xdr:row>
      <xdr:rowOff>76200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" y="14154150"/>
          <a:ext cx="2876550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4</xdr:col>
      <xdr:colOff>402167</xdr:colOff>
      <xdr:row>0</xdr:row>
      <xdr:rowOff>105833</xdr:rowOff>
    </xdr:from>
    <xdr:to>
      <xdr:col>5</xdr:col>
      <xdr:colOff>1291167</xdr:colOff>
      <xdr:row>3</xdr:row>
      <xdr:rowOff>84666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E6D8B6C-DA03-4FBF-94F8-96A498B0E0B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3834" y="105833"/>
          <a:ext cx="2307166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53</xdr:row>
      <xdr:rowOff>19050</xdr:rowOff>
    </xdr:from>
    <xdr:to>
      <xdr:col>1</xdr:col>
      <xdr:colOff>2305050</xdr:colOff>
      <xdr:row>56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324850" y="14287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2305050</xdr:colOff>
      <xdr:row>51</xdr:row>
      <xdr:rowOff>19050</xdr:rowOff>
    </xdr:from>
    <xdr:to>
      <xdr:col>1</xdr:col>
      <xdr:colOff>2305050</xdr:colOff>
      <xdr:row>54</xdr:row>
      <xdr:rowOff>104775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8724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3228976</xdr:colOff>
      <xdr:row>52</xdr:row>
      <xdr:rowOff>0</xdr:rowOff>
    </xdr:from>
    <xdr:to>
      <xdr:col>2</xdr:col>
      <xdr:colOff>1</xdr:colOff>
      <xdr:row>55</xdr:row>
      <xdr:rowOff>161925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228976" y="10944225"/>
          <a:ext cx="2762250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1</xdr:col>
      <xdr:colOff>5972175</xdr:colOff>
      <xdr:row>51</xdr:row>
      <xdr:rowOff>190500</xdr:rowOff>
    </xdr:from>
    <xdr:to>
      <xdr:col>3</xdr:col>
      <xdr:colOff>1323975</xdr:colOff>
      <xdr:row>57</xdr:row>
      <xdr:rowOff>161925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972175" y="10934700"/>
          <a:ext cx="2705100" cy="11715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mi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52</xdr:row>
      <xdr:rowOff>19050</xdr:rowOff>
    </xdr:from>
    <xdr:to>
      <xdr:col>1</xdr:col>
      <xdr:colOff>2924175</xdr:colOff>
      <xdr:row>56</xdr:row>
      <xdr:rowOff>38100</xdr:rowOff>
    </xdr:to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0" y="11125200"/>
          <a:ext cx="2924175" cy="819150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  <a:endParaRPr lang="es-CO" sz="1000" b="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2</xdr:col>
      <xdr:colOff>314325</xdr:colOff>
      <xdr:row>0</xdr:row>
      <xdr:rowOff>114300</xdr:rowOff>
    </xdr:from>
    <xdr:to>
      <xdr:col>3</xdr:col>
      <xdr:colOff>1174751</xdr:colOff>
      <xdr:row>3</xdr:row>
      <xdr:rowOff>64557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E40F4ED-41DF-4D9A-A489-C6C22F23766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14300"/>
          <a:ext cx="2222501" cy="550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108742</xdr:colOff>
      <xdr:row>48</xdr:row>
      <xdr:rowOff>146050</xdr:rowOff>
    </xdr:from>
    <xdr:to>
      <xdr:col>7</xdr:col>
      <xdr:colOff>68260</xdr:colOff>
      <xdr:row>53</xdr:row>
      <xdr:rowOff>136525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D9B067DB-A106-4F0D-995D-CF05A70E70CD}"/>
            </a:ext>
          </a:extLst>
        </xdr:cNvPr>
        <xdr:cNvSpPr txBox="1"/>
      </xdr:nvSpPr>
      <xdr:spPr>
        <a:xfrm>
          <a:off x="6109492" y="9170988"/>
          <a:ext cx="4424362" cy="9429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8</xdr:col>
      <xdr:colOff>761999</xdr:colOff>
      <xdr:row>48</xdr:row>
      <xdr:rowOff>152400</xdr:rowOff>
    </xdr:from>
    <xdr:to>
      <xdr:col>11</xdr:col>
      <xdr:colOff>407198</xdr:colOff>
      <xdr:row>56</xdr:row>
      <xdr:rowOff>114300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81F2364-32ED-4BEE-A6E0-5579F6866A55}"/>
            </a:ext>
          </a:extLst>
        </xdr:cNvPr>
        <xdr:cNvSpPr txBox="1"/>
      </xdr:nvSpPr>
      <xdr:spPr>
        <a:xfrm>
          <a:off x="12644437" y="9177338"/>
          <a:ext cx="3895730" cy="14620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informe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457200</xdr:colOff>
      <xdr:row>48</xdr:row>
      <xdr:rowOff>152400</xdr:rowOff>
    </xdr:from>
    <xdr:to>
      <xdr:col>2</xdr:col>
      <xdr:colOff>3543300</xdr:colOff>
      <xdr:row>52</xdr:row>
      <xdr:rowOff>85725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B05BC0C-3544-4604-A91F-913716F3C2A8}"/>
            </a:ext>
          </a:extLst>
        </xdr:cNvPr>
        <xdr:cNvSpPr txBox="1"/>
      </xdr:nvSpPr>
      <xdr:spPr>
        <a:xfrm>
          <a:off x="1981200" y="9639300"/>
          <a:ext cx="3086100" cy="7334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DIAZ FAJARDO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9</xdr:col>
      <xdr:colOff>38100</xdr:colOff>
      <xdr:row>0</xdr:row>
      <xdr:rowOff>142875</xdr:rowOff>
    </xdr:from>
    <xdr:to>
      <xdr:col>10</xdr:col>
      <xdr:colOff>866775</xdr:colOff>
      <xdr:row>3</xdr:row>
      <xdr:rowOff>45507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B73C32-8860-4714-97EE-6F525DD525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142875"/>
          <a:ext cx="2247900" cy="493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102</xdr:row>
      <xdr:rowOff>19050</xdr:rowOff>
    </xdr:from>
    <xdr:to>
      <xdr:col>2</xdr:col>
      <xdr:colOff>2305050</xdr:colOff>
      <xdr:row>106</xdr:row>
      <xdr:rowOff>155575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D8B2525-6F85-4C62-883A-A8F5768EDC9D}"/>
            </a:ext>
          </a:extLst>
        </xdr:cNvPr>
        <xdr:cNvSpPr txBox="1">
          <a:spLocks noChangeArrowheads="1"/>
        </xdr:cNvSpPr>
      </xdr:nvSpPr>
      <xdr:spPr bwMode="auto">
        <a:xfrm>
          <a:off x="3829050" y="1859280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2595027</xdr:colOff>
      <xdr:row>103</xdr:row>
      <xdr:rowOff>19050</xdr:rowOff>
    </xdr:from>
    <xdr:to>
      <xdr:col>2</xdr:col>
      <xdr:colOff>5545660</xdr:colOff>
      <xdr:row>107</xdr:row>
      <xdr:rowOff>105834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C54B590-3E50-4937-84BF-31C6D4E80B23}"/>
            </a:ext>
          </a:extLst>
        </xdr:cNvPr>
        <xdr:cNvSpPr txBox="1"/>
      </xdr:nvSpPr>
      <xdr:spPr>
        <a:xfrm>
          <a:off x="2595027" y="16222133"/>
          <a:ext cx="2950633" cy="8487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9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5379510</xdr:colOff>
      <xdr:row>103</xdr:row>
      <xdr:rowOff>28575</xdr:rowOff>
    </xdr:from>
    <xdr:to>
      <xdr:col>4</xdr:col>
      <xdr:colOff>1365249</xdr:colOff>
      <xdr:row>108</xdr:row>
      <xdr:rowOff>127000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4949EDD-7D3B-465E-B1C8-6485D4ADF936}"/>
            </a:ext>
          </a:extLst>
        </xdr:cNvPr>
        <xdr:cNvSpPr txBox="1"/>
      </xdr:nvSpPr>
      <xdr:spPr>
        <a:xfrm>
          <a:off x="5379510" y="16231658"/>
          <a:ext cx="3277656" cy="10509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mi informe adjunto)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103</xdr:row>
      <xdr:rowOff>19049</xdr:rowOff>
    </xdr:from>
    <xdr:to>
      <xdr:col>2</xdr:col>
      <xdr:colOff>2465917</xdr:colOff>
      <xdr:row>107</xdr:row>
      <xdr:rowOff>74084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E599E149-6547-45B2-AAE8-57AB48FF6784}"/>
            </a:ext>
          </a:extLst>
        </xdr:cNvPr>
        <xdr:cNvSpPr txBox="1"/>
      </xdr:nvSpPr>
      <xdr:spPr>
        <a:xfrm>
          <a:off x="0" y="16222132"/>
          <a:ext cx="2465917" cy="81703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 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254000</xdr:colOff>
      <xdr:row>0</xdr:row>
      <xdr:rowOff>105833</xdr:rowOff>
    </xdr:from>
    <xdr:to>
      <xdr:col>4</xdr:col>
      <xdr:colOff>1058334</xdr:colOff>
      <xdr:row>3</xdr:row>
      <xdr:rowOff>84665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CF1533-47D2-4E4F-BC10-D59C689540D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05833"/>
          <a:ext cx="2222501" cy="550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Estados%20Financieros%20Notas/Separado/Plantillas/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AppData/Local/Microsoft/Windows/Temporary%20Internet%20Files/Content.Outlook/QMYQZRW4/MOVIMIENTO%20DE%20PROVISIONE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sites/deloitte/administracion/tp/Lists/Typing/Attachments/42230/ESTADO%20E%20C%20S%20%20F%20Y%20E%20F%20E%20%20CONSOLIDADO%20BAJO%20NIIF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Taxonomia%20XBRL/2018/12%20Dic/08%20Estado%20Financieros/02%20Consolidados/ESTADO%20DE%20SITUACION%20FINANCERA%20NOTAS%20CONSOLIDADO%20BAJO%20NIIF%20XBRL%203112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Patrimonio%20Tecnico%20IFRS/2016/CUIF%20Patrimonio%20T&#233;cnico%20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>
        <row r="5">
          <cell r="B5">
            <v>1395</v>
          </cell>
          <cell r="C5" t="str">
            <v>DETERIORO EN INVERSIONES A VALOR RA</v>
          </cell>
          <cell r="D5">
            <v>14567944572.25</v>
          </cell>
          <cell r="E5">
            <v>14616995272.559999</v>
          </cell>
          <cell r="F5">
            <v>14594250232.07</v>
          </cell>
          <cell r="G5">
            <v>14913093057.940001</v>
          </cell>
          <cell r="H5">
            <v>14868338905.440001</v>
          </cell>
        </row>
        <row r="6">
          <cell r="B6">
            <v>139500</v>
          </cell>
          <cell r="C6" t="str">
            <v>DETERIORO EN INVERSIONES A VALOR RA</v>
          </cell>
          <cell r="D6">
            <v>14567944572.25</v>
          </cell>
          <cell r="E6">
            <v>14616995272.559999</v>
          </cell>
          <cell r="F6">
            <v>14594250232.07</v>
          </cell>
          <cell r="G6">
            <v>14913093057.940001</v>
          </cell>
          <cell r="H6">
            <v>14868338905.440001</v>
          </cell>
        </row>
        <row r="7">
          <cell r="B7">
            <v>13950001</v>
          </cell>
          <cell r="C7" t="str">
            <v>DETERIORO EN INVERSIONES A VALOR RA</v>
          </cell>
          <cell r="D7">
            <v>14567944572.25</v>
          </cell>
          <cell r="E7">
            <v>14616995272.559999</v>
          </cell>
          <cell r="F7">
            <v>14594250232.07</v>
          </cell>
          <cell r="G7">
            <v>14913093057.940001</v>
          </cell>
          <cell r="H7">
            <v>14868338905.440001</v>
          </cell>
        </row>
        <row r="8">
          <cell r="B8">
            <v>1395000101</v>
          </cell>
          <cell r="C8" t="str">
            <v>DETERIORO INV VALOR RAZONABLE ORI</v>
          </cell>
          <cell r="D8">
            <v>12596726184.99</v>
          </cell>
          <cell r="E8">
            <v>12596726184.99</v>
          </cell>
          <cell r="F8">
            <v>12596726184.99</v>
          </cell>
          <cell r="G8">
            <v>12596726184.99</v>
          </cell>
          <cell r="H8">
            <v>12596726184.99</v>
          </cell>
        </row>
        <row r="9">
          <cell r="B9">
            <v>1395000102</v>
          </cell>
          <cell r="C9" t="str">
            <v>DETERIORO INV VALOR RAZONALBE RESUL</v>
          </cell>
          <cell r="D9">
            <v>1944776696.9300001</v>
          </cell>
          <cell r="E9">
            <v>1992670147.73</v>
          </cell>
          <cell r="F9">
            <v>1969652334.2</v>
          </cell>
          <cell r="G9">
            <v>2284303281.0100002</v>
          </cell>
          <cell r="H9">
            <v>2241146521.8400002</v>
          </cell>
        </row>
        <row r="10">
          <cell r="B10">
            <v>1395000103</v>
          </cell>
          <cell r="C10" t="str">
            <v>DET INV VALOR RAZONABLE ORI FCP</v>
          </cell>
          <cell r="D10">
            <v>0</v>
          </cell>
          <cell r="E10">
            <v>27598939.84</v>
          </cell>
          <cell r="F10">
            <v>27871712.879999999</v>
          </cell>
          <cell r="G10">
            <v>32063591.940000001</v>
          </cell>
          <cell r="H10">
            <v>30466198.609999999</v>
          </cell>
        </row>
        <row r="11">
          <cell r="B11">
            <v>13950002</v>
          </cell>
          <cell r="C11" t="str">
            <v>DETERIORO EN INVERSIONES A VALOR 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1395000201</v>
          </cell>
          <cell r="C12" t="str">
            <v>DETERIORO EN INVERSIONES A VALOR RA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139500020101</v>
          </cell>
          <cell r="C13" t="str">
            <v>DETERIORO EN INVERSIONES A VALOR RA</v>
          </cell>
          <cell r="D13">
            <v>26441690.329999998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1487</v>
          </cell>
          <cell r="C14" t="str">
            <v>DETERIORO COMP CONTRACCLICO INDUAL</v>
          </cell>
          <cell r="D14">
            <v>41941308685.32</v>
          </cell>
          <cell r="E14">
            <v>42497915531.949997</v>
          </cell>
          <cell r="F14">
            <v>44378069381.809998</v>
          </cell>
          <cell r="G14">
            <v>44942256630.120003</v>
          </cell>
          <cell r="H14">
            <v>44331039258.169998</v>
          </cell>
        </row>
        <row r="15">
          <cell r="B15">
            <v>148705</v>
          </cell>
          <cell r="C15" t="str">
            <v>CREDIT Y OPER DE LEASING DE CONS</v>
          </cell>
          <cell r="D15">
            <v>27872088.699999999</v>
          </cell>
          <cell r="E15">
            <v>27491037.379999999</v>
          </cell>
          <cell r="F15">
            <v>26521274.800000001</v>
          </cell>
          <cell r="G15">
            <v>25716427.280000001</v>
          </cell>
          <cell r="H15">
            <v>25468158.850000001</v>
          </cell>
        </row>
        <row r="16">
          <cell r="B16">
            <v>14870501</v>
          </cell>
          <cell r="C16" t="str">
            <v>CREDITOS Y OPER DE LEASI DE CONS ML</v>
          </cell>
          <cell r="D16">
            <v>27872088.699999999</v>
          </cell>
          <cell r="E16">
            <v>27491037.379999999</v>
          </cell>
          <cell r="F16">
            <v>26521274.800000001</v>
          </cell>
          <cell r="G16">
            <v>25716427.280000001</v>
          </cell>
          <cell r="H16">
            <v>25468158.850000001</v>
          </cell>
        </row>
        <row r="17">
          <cell r="B17">
            <v>1487050101</v>
          </cell>
          <cell r="C17" t="str">
            <v>CRED Y OPER LEAS CONS EXEMPLEADOS</v>
          </cell>
          <cell r="D17">
            <v>8302577.1100000003</v>
          </cell>
          <cell r="E17">
            <v>8097060.3300000001</v>
          </cell>
          <cell r="F17">
            <v>8750177.1699999999</v>
          </cell>
          <cell r="G17">
            <v>8477539.75</v>
          </cell>
          <cell r="H17">
            <v>8237630.3899999997</v>
          </cell>
        </row>
        <row r="18">
          <cell r="B18">
            <v>148705010101</v>
          </cell>
          <cell r="C18" t="str">
            <v>PROV CONSUMO CAT A CONTRACCLICO</v>
          </cell>
          <cell r="D18">
            <v>8302577.1100000003</v>
          </cell>
          <cell r="E18">
            <v>8097060.3300000001</v>
          </cell>
          <cell r="F18">
            <v>8750177.1699999999</v>
          </cell>
          <cell r="G18">
            <v>8477539.75</v>
          </cell>
          <cell r="H18">
            <v>8237630.3899999997</v>
          </cell>
        </row>
        <row r="19">
          <cell r="B19">
            <v>1487050102</v>
          </cell>
          <cell r="C19" t="str">
            <v>CRED Y OPER LEAS CONS EMPLEADOS</v>
          </cell>
          <cell r="D19">
            <v>19569511.59</v>
          </cell>
          <cell r="E19">
            <v>19393977.050000001</v>
          </cell>
          <cell r="F19">
            <v>17771097.629999999</v>
          </cell>
          <cell r="G19">
            <v>17238887.530000001</v>
          </cell>
          <cell r="H19">
            <v>17230528.460000001</v>
          </cell>
        </row>
        <row r="20">
          <cell r="B20">
            <v>148705010201</v>
          </cell>
          <cell r="C20" t="str">
            <v>PROV CAP CONSUMO EMPL CAT A CONTRAC</v>
          </cell>
          <cell r="D20">
            <v>19569511.59</v>
          </cell>
          <cell r="E20">
            <v>19393977.050000001</v>
          </cell>
          <cell r="F20">
            <v>17771097.629999999</v>
          </cell>
          <cell r="G20">
            <v>17238887.530000001</v>
          </cell>
          <cell r="H20">
            <v>17230528.460000001</v>
          </cell>
        </row>
        <row r="21">
          <cell r="B21">
            <v>148710</v>
          </cell>
          <cell r="C21" t="str">
            <v>CREDITOS Y OPER DE LEASING CCIAL</v>
          </cell>
          <cell r="D21">
            <v>41913436596.620003</v>
          </cell>
          <cell r="E21">
            <v>42470424494.57</v>
          </cell>
          <cell r="F21">
            <v>44351548107.010002</v>
          </cell>
          <cell r="G21">
            <v>44916540202.839996</v>
          </cell>
          <cell r="H21">
            <v>44305571099.32</v>
          </cell>
        </row>
        <row r="22">
          <cell r="B22">
            <v>14871001</v>
          </cell>
          <cell r="C22" t="str">
            <v>CREDITOS Y OPER DE LEASING CCIAL ML</v>
          </cell>
          <cell r="D22">
            <v>41913436596.620003</v>
          </cell>
          <cell r="E22">
            <v>42470424494.57</v>
          </cell>
          <cell r="F22">
            <v>44351548107.010002</v>
          </cell>
          <cell r="G22">
            <v>44916540202.839996</v>
          </cell>
          <cell r="H22">
            <v>44305571099.32</v>
          </cell>
        </row>
        <row r="23">
          <cell r="B23">
            <v>1487100101</v>
          </cell>
          <cell r="C23" t="str">
            <v>PROV CIAL DIRECTA CAT A  CONTRACCL</v>
          </cell>
          <cell r="D23">
            <v>7513953340.6400003</v>
          </cell>
          <cell r="E23">
            <v>7870357927.9300003</v>
          </cell>
          <cell r="F23">
            <v>7849868522.0600004</v>
          </cell>
          <cell r="G23">
            <v>6802057801.5600004</v>
          </cell>
          <cell r="H23">
            <v>6632473594.79</v>
          </cell>
        </row>
        <row r="24">
          <cell r="B24">
            <v>1487100102</v>
          </cell>
          <cell r="C24" t="str">
            <v>PROV CIAL DIRECTA CAT B CONTRACCLI</v>
          </cell>
          <cell r="D24">
            <v>420428963.89999998</v>
          </cell>
          <cell r="E24">
            <v>419277639.43000001</v>
          </cell>
          <cell r="F24">
            <v>417014882.05000001</v>
          </cell>
          <cell r="G24">
            <v>874226107.41999996</v>
          </cell>
          <cell r="H24">
            <v>880310102.32000005</v>
          </cell>
        </row>
        <row r="25">
          <cell r="B25">
            <v>1487100103</v>
          </cell>
          <cell r="C25" t="str">
            <v>PROV CIAL DIRECTA CAT C CONTRACCLI</v>
          </cell>
          <cell r="D25">
            <v>141772594.13</v>
          </cell>
          <cell r="E25">
            <v>141772594.13</v>
          </cell>
          <cell r="F25">
            <v>167682324.13</v>
          </cell>
          <cell r="G25">
            <v>167682324.13</v>
          </cell>
          <cell r="H25">
            <v>429933970.94</v>
          </cell>
        </row>
        <row r="26">
          <cell r="B26">
            <v>1487100106</v>
          </cell>
          <cell r="C26" t="str">
            <v>PROV CIAL REDESCUENTO CAT A CONTRAC</v>
          </cell>
          <cell r="D26">
            <v>33837281697.950001</v>
          </cell>
          <cell r="E26">
            <v>34039016333.080002</v>
          </cell>
          <cell r="F26">
            <v>35916982378.769997</v>
          </cell>
          <cell r="G26">
            <v>37072573969.730003</v>
          </cell>
          <cell r="H26">
            <v>36362853431.269997</v>
          </cell>
        </row>
        <row r="27">
          <cell r="B27">
            <v>1488</v>
          </cell>
          <cell r="C27" t="str">
            <v>DETERIORO PRESTAMOS A  EMPLEADOS</v>
          </cell>
          <cell r="D27">
            <v>141506865.22999999</v>
          </cell>
          <cell r="E27">
            <v>144765610.16999999</v>
          </cell>
          <cell r="F27">
            <v>136352241.69</v>
          </cell>
          <cell r="G27">
            <v>135422489.63999999</v>
          </cell>
          <cell r="H27">
            <v>141670924.19999999</v>
          </cell>
        </row>
        <row r="28">
          <cell r="B28">
            <v>148805</v>
          </cell>
          <cell r="C28" t="str">
            <v>CATG A   VIVIENDA</v>
          </cell>
          <cell r="D28">
            <v>127560617.05</v>
          </cell>
          <cell r="E28">
            <v>131104314.28</v>
          </cell>
          <cell r="F28">
            <v>123741630.29000001</v>
          </cell>
          <cell r="G28">
            <v>123268213.45</v>
          </cell>
          <cell r="H28">
            <v>129687528.34999999</v>
          </cell>
        </row>
        <row r="29">
          <cell r="B29">
            <v>14880501</v>
          </cell>
          <cell r="C29" t="str">
            <v>CATG A   VIVIENDA    M/L</v>
          </cell>
          <cell r="D29">
            <v>127560617.05</v>
          </cell>
          <cell r="E29">
            <v>131104314.28</v>
          </cell>
          <cell r="F29">
            <v>123741630.29000001</v>
          </cell>
          <cell r="G29">
            <v>123268213.45</v>
          </cell>
          <cell r="H29">
            <v>129687528.34999999</v>
          </cell>
        </row>
        <row r="30">
          <cell r="B30">
            <v>1488050101</v>
          </cell>
          <cell r="C30" t="str">
            <v>PROV CAPIT. VIVIENDA EMPL CAT A T24</v>
          </cell>
          <cell r="D30">
            <v>127560617.05</v>
          </cell>
          <cell r="E30">
            <v>131104314.28</v>
          </cell>
          <cell r="F30">
            <v>123741630.29000001</v>
          </cell>
          <cell r="G30">
            <v>123268213.45</v>
          </cell>
          <cell r="H30">
            <v>129687528.34999999</v>
          </cell>
        </row>
        <row r="31">
          <cell r="B31">
            <v>148860</v>
          </cell>
          <cell r="C31" t="str">
            <v>CATG A   CONSUMO</v>
          </cell>
          <cell r="D31">
            <v>13946248.18</v>
          </cell>
          <cell r="E31">
            <v>13661295.890000001</v>
          </cell>
          <cell r="F31">
            <v>12610611.4</v>
          </cell>
          <cell r="G31">
            <v>12154276.189999999</v>
          </cell>
          <cell r="H31">
            <v>11983395.85</v>
          </cell>
        </row>
        <row r="32">
          <cell r="B32">
            <v>14886001</v>
          </cell>
          <cell r="C32" t="str">
            <v>CATG A   CONSUMO    M/L</v>
          </cell>
          <cell r="D32">
            <v>13946248.18</v>
          </cell>
          <cell r="E32">
            <v>13661295.890000001</v>
          </cell>
          <cell r="F32">
            <v>12610611.4</v>
          </cell>
          <cell r="G32">
            <v>12154276.189999999</v>
          </cell>
          <cell r="H32">
            <v>11983395.85</v>
          </cell>
        </row>
        <row r="33">
          <cell r="B33">
            <v>1488600101</v>
          </cell>
          <cell r="C33" t="str">
            <v>PROV CAPITAL CONSUMO EMPL CAT A</v>
          </cell>
          <cell r="D33">
            <v>13946248.18</v>
          </cell>
          <cell r="E33">
            <v>13661295.890000001</v>
          </cell>
          <cell r="F33">
            <v>12610611.4</v>
          </cell>
          <cell r="G33">
            <v>12154276.189999999</v>
          </cell>
          <cell r="H33">
            <v>11983395.85</v>
          </cell>
        </row>
        <row r="34">
          <cell r="B34">
            <v>1489</v>
          </cell>
          <cell r="C34" t="str">
            <v>DETER CART DE VIVI Y LEASI H/CIONAL</v>
          </cell>
          <cell r="D34">
            <v>52281446.939999998</v>
          </cell>
          <cell r="E34">
            <v>52106775.060000002</v>
          </cell>
          <cell r="F34">
            <v>54084001.369999997</v>
          </cell>
          <cell r="G34">
            <v>53842345.960000001</v>
          </cell>
          <cell r="H34">
            <v>53608190.159999996</v>
          </cell>
        </row>
        <row r="35">
          <cell r="B35">
            <v>148905</v>
          </cell>
          <cell r="C35" t="str">
            <v>CATG A - CREDITO CART DE VIVIENDA</v>
          </cell>
          <cell r="D35">
            <v>45715346.57</v>
          </cell>
          <cell r="E35">
            <v>45540674.689999998</v>
          </cell>
          <cell r="F35">
            <v>47517901</v>
          </cell>
          <cell r="G35">
            <v>47276245.590000004</v>
          </cell>
          <cell r="H35">
            <v>47042089.789999999</v>
          </cell>
        </row>
        <row r="36">
          <cell r="B36">
            <v>14890501</v>
          </cell>
          <cell r="C36" t="str">
            <v>CATG A - CREDITO CARTERA VIVI ML</v>
          </cell>
          <cell r="D36">
            <v>45715346.57</v>
          </cell>
          <cell r="E36">
            <v>45540674.689999998</v>
          </cell>
          <cell r="F36">
            <v>47517901</v>
          </cell>
          <cell r="G36">
            <v>47276245.590000004</v>
          </cell>
          <cell r="H36">
            <v>47042089.789999999</v>
          </cell>
        </row>
        <row r="37">
          <cell r="B37">
            <v>1489050101</v>
          </cell>
          <cell r="C37" t="str">
            <v>PROV VIVIENDA CAT A GT ID</v>
          </cell>
          <cell r="D37">
            <v>45715346.57</v>
          </cell>
          <cell r="E37">
            <v>45540674.689999998</v>
          </cell>
          <cell r="F37">
            <v>47517901</v>
          </cell>
          <cell r="G37">
            <v>47276245.590000004</v>
          </cell>
          <cell r="H37">
            <v>47042089.789999999</v>
          </cell>
        </row>
        <row r="38">
          <cell r="B38">
            <v>148925</v>
          </cell>
          <cell r="C38" t="str">
            <v>CATG C - CREDITO CART VIVI</v>
          </cell>
          <cell r="D38">
            <v>6566100.3700000001</v>
          </cell>
          <cell r="E38">
            <v>6566100.3700000001</v>
          </cell>
          <cell r="F38">
            <v>6566100.3700000001</v>
          </cell>
          <cell r="G38">
            <v>6566100.3700000001</v>
          </cell>
          <cell r="H38">
            <v>6566100.3700000001</v>
          </cell>
        </row>
        <row r="39">
          <cell r="B39">
            <v>14892501</v>
          </cell>
          <cell r="C39" t="str">
            <v>CATG C - CREDITO CARTERA VIVI ML</v>
          </cell>
          <cell r="D39">
            <v>6566100.3700000001</v>
          </cell>
          <cell r="E39">
            <v>6566100.3700000001</v>
          </cell>
          <cell r="F39">
            <v>6566100.3700000001</v>
          </cell>
          <cell r="G39">
            <v>6566100.3700000001</v>
          </cell>
          <cell r="H39">
            <v>6566100.3700000001</v>
          </cell>
        </row>
        <row r="40">
          <cell r="B40">
            <v>1489250101</v>
          </cell>
          <cell r="C40" t="str">
            <v>PROV VIVIENDA CAT C GT ID</v>
          </cell>
          <cell r="D40">
            <v>6566100.3700000001</v>
          </cell>
          <cell r="E40">
            <v>6566100.3700000001</v>
          </cell>
          <cell r="F40">
            <v>6566100.3700000001</v>
          </cell>
          <cell r="G40">
            <v>6566100.3700000001</v>
          </cell>
          <cell r="H40">
            <v>6566100.3700000001</v>
          </cell>
        </row>
        <row r="41">
          <cell r="B41">
            <v>1491</v>
          </cell>
          <cell r="C41" t="str">
            <v>DETERIORO CART Y OPER LEASI DE CONS</v>
          </cell>
          <cell r="D41">
            <v>8123348.5499999998</v>
          </cell>
          <cell r="E41">
            <v>7922261.3799999999</v>
          </cell>
          <cell r="F41">
            <v>8106689.8200000003</v>
          </cell>
          <cell r="G41">
            <v>7878012.2699999996</v>
          </cell>
          <cell r="H41">
            <v>7667180.5099999998</v>
          </cell>
        </row>
        <row r="42">
          <cell r="B42">
            <v>149105</v>
          </cell>
          <cell r="C42" t="str">
            <v>CATG A - CREDITO CART DE CONSUMO</v>
          </cell>
          <cell r="D42">
            <v>8123348.5499999998</v>
          </cell>
          <cell r="E42">
            <v>7922261.3799999999</v>
          </cell>
          <cell r="F42">
            <v>8106689.8200000003</v>
          </cell>
          <cell r="G42">
            <v>7878012.2699999996</v>
          </cell>
          <cell r="H42">
            <v>7667180.5099999998</v>
          </cell>
        </row>
        <row r="43">
          <cell r="B43">
            <v>14910501</v>
          </cell>
          <cell r="C43" t="str">
            <v>CATG A - CREDITO CART DE CONS ML</v>
          </cell>
          <cell r="D43">
            <v>8123348.5499999998</v>
          </cell>
          <cell r="E43">
            <v>7922261.3799999999</v>
          </cell>
          <cell r="F43">
            <v>8106689.8200000003</v>
          </cell>
          <cell r="G43">
            <v>7878012.2699999996</v>
          </cell>
          <cell r="H43">
            <v>7667180.5099999998</v>
          </cell>
        </row>
        <row r="44">
          <cell r="B44">
            <v>1491050102</v>
          </cell>
          <cell r="C44" t="str">
            <v>PROV CONSUMO CAT A OT GT PROCICLICO</v>
          </cell>
          <cell r="D44">
            <v>8123348.5499999998</v>
          </cell>
          <cell r="E44">
            <v>7922261.3799999999</v>
          </cell>
          <cell r="F44">
            <v>8106689.8200000003</v>
          </cell>
          <cell r="G44">
            <v>7878012.2699999996</v>
          </cell>
          <cell r="H44">
            <v>7667180.5099999998</v>
          </cell>
        </row>
        <row r="45">
          <cell r="B45">
            <v>1495</v>
          </cell>
          <cell r="C45" t="str">
            <v>DETERIORO CREDIT Y OPER DE LEASI CC</v>
          </cell>
          <cell r="D45">
            <v>93871490469.529999</v>
          </cell>
          <cell r="E45">
            <v>95162599720.070007</v>
          </cell>
          <cell r="F45">
            <v>97190761956.149994</v>
          </cell>
          <cell r="G45">
            <v>99453691211.389999</v>
          </cell>
          <cell r="H45">
            <v>102825107978.78999</v>
          </cell>
        </row>
        <row r="46">
          <cell r="B46">
            <v>149505</v>
          </cell>
          <cell r="C46" t="str">
            <v>CATG A - CREDI Y OPER DE LEASI CCIA</v>
          </cell>
          <cell r="D46">
            <v>71528121357.759995</v>
          </cell>
          <cell r="E46">
            <v>72802332158.589996</v>
          </cell>
          <cell r="F46">
            <v>74946474657.669998</v>
          </cell>
          <cell r="G46">
            <v>76675194473.190002</v>
          </cell>
          <cell r="H46">
            <v>74961662252.699997</v>
          </cell>
        </row>
        <row r="47">
          <cell r="B47">
            <v>14950501</v>
          </cell>
          <cell r="C47" t="str">
            <v>CATG A - CREDIT Y OPER DE LEASI CCI</v>
          </cell>
          <cell r="D47">
            <v>71528121357.759995</v>
          </cell>
          <cell r="E47">
            <v>72802332158.589996</v>
          </cell>
          <cell r="F47">
            <v>74946474657.669998</v>
          </cell>
          <cell r="G47">
            <v>76675194473.190002</v>
          </cell>
          <cell r="H47">
            <v>74961662252.699997</v>
          </cell>
        </row>
        <row r="48">
          <cell r="B48">
            <v>1495050102</v>
          </cell>
          <cell r="C48" t="str">
            <v>PROV CIAL DCTA CAT A GT ID PROCICLI</v>
          </cell>
          <cell r="D48">
            <v>199252835.21000001</v>
          </cell>
          <cell r="E48">
            <v>193282248.62</v>
          </cell>
          <cell r="F48">
            <v>188785991.03999999</v>
          </cell>
          <cell r="G48">
            <v>182787301.16</v>
          </cell>
          <cell r="H48">
            <v>178784280.30000001</v>
          </cell>
        </row>
        <row r="49">
          <cell r="B49">
            <v>1495050103</v>
          </cell>
          <cell r="C49" t="str">
            <v>ROV CIAL REDCTO CAT A OT GT PROCLIC</v>
          </cell>
          <cell r="D49">
            <v>55447811206.669998</v>
          </cell>
          <cell r="E49">
            <v>55737429646.940002</v>
          </cell>
          <cell r="F49">
            <v>57966615032.760002</v>
          </cell>
          <cell r="G49">
            <v>61633825855.580002</v>
          </cell>
          <cell r="H49">
            <v>60289472562.080002</v>
          </cell>
        </row>
        <row r="50">
          <cell r="B50">
            <v>1495050104</v>
          </cell>
          <cell r="C50" t="str">
            <v>PROV CIAL DCTA CAT A OT GT PROCICLI</v>
          </cell>
          <cell r="D50">
            <v>15881057315.879999</v>
          </cell>
          <cell r="E50">
            <v>16871620263.030001</v>
          </cell>
          <cell r="F50">
            <v>16791073633.870001</v>
          </cell>
          <cell r="G50">
            <v>14858581316.450001</v>
          </cell>
          <cell r="H50">
            <v>14493405410.32</v>
          </cell>
        </row>
        <row r="51">
          <cell r="B51">
            <v>149510</v>
          </cell>
          <cell r="C51" t="str">
            <v>CATG B - CREDIT Y OPER DE LEASI CCI</v>
          </cell>
          <cell r="D51">
            <v>613845784.44000006</v>
          </cell>
          <cell r="E51">
            <v>611884829.75</v>
          </cell>
          <cell r="F51">
            <v>670235864.29999995</v>
          </cell>
          <cell r="G51">
            <v>1240509688.3199999</v>
          </cell>
          <cell r="H51">
            <v>1298433222.4100001</v>
          </cell>
        </row>
        <row r="52">
          <cell r="B52">
            <v>14951001</v>
          </cell>
          <cell r="C52" t="str">
            <v>CATG B - CRED Y OPER LEASI CCIAL ML</v>
          </cell>
          <cell r="D52">
            <v>613845784.44000006</v>
          </cell>
          <cell r="E52">
            <v>611884829.75</v>
          </cell>
          <cell r="F52">
            <v>670235864.29999995</v>
          </cell>
          <cell r="G52">
            <v>1240509688.3199999</v>
          </cell>
          <cell r="H52">
            <v>1298433222.4100001</v>
          </cell>
        </row>
        <row r="53">
          <cell r="B53">
            <v>1495100102</v>
          </cell>
          <cell r="C53" t="str">
            <v>PROV CIAL DIRECTA CAT B GT ID PROCI</v>
          </cell>
          <cell r="D53">
            <v>38175224.57</v>
          </cell>
          <cell r="E53">
            <v>36214269.880000003</v>
          </cell>
          <cell r="F53">
            <v>32360304.43</v>
          </cell>
          <cell r="G53">
            <v>30805399.370000001</v>
          </cell>
          <cell r="H53">
            <v>27322188.550000001</v>
          </cell>
        </row>
        <row r="54">
          <cell r="B54">
            <v>1495100104</v>
          </cell>
          <cell r="C54" t="str">
            <v>PROV CIAL DIRECTA CAT B OT GT PROCI</v>
          </cell>
          <cell r="D54">
            <v>575670559.87</v>
          </cell>
          <cell r="E54">
            <v>575670559.87</v>
          </cell>
          <cell r="F54">
            <v>637875559.87</v>
          </cell>
          <cell r="G54">
            <v>1209704288.95</v>
          </cell>
          <cell r="H54">
            <v>1271111033.8599999</v>
          </cell>
        </row>
        <row r="55">
          <cell r="B55">
            <v>149515</v>
          </cell>
          <cell r="C55" t="str">
            <v>CATG C - CREDIT Y OPER LEASI CCIAL</v>
          </cell>
          <cell r="D55">
            <v>629331594.77999997</v>
          </cell>
          <cell r="E55">
            <v>629331594.77999997</v>
          </cell>
          <cell r="F55">
            <v>591076963.52999997</v>
          </cell>
          <cell r="G55">
            <v>591076963.52999997</v>
          </cell>
          <cell r="H55">
            <v>5645144083.6300001</v>
          </cell>
        </row>
        <row r="56">
          <cell r="B56">
            <v>14951501</v>
          </cell>
          <cell r="C56" t="str">
            <v>CATG C - CRED Y OPER LEASI CCIAL ML</v>
          </cell>
          <cell r="D56">
            <v>629331594.77999997</v>
          </cell>
          <cell r="E56">
            <v>629331594.77999997</v>
          </cell>
          <cell r="F56">
            <v>591076963.52999997</v>
          </cell>
          <cell r="G56">
            <v>591076963.52999997</v>
          </cell>
          <cell r="H56">
            <v>5645144083.6300001</v>
          </cell>
        </row>
        <row r="57">
          <cell r="B57">
            <v>1495150102</v>
          </cell>
          <cell r="C57" t="str">
            <v>PROV CIAL DIRECTA CAT C GT ID PROCI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2602530</v>
          </cell>
        </row>
        <row r="58">
          <cell r="B58">
            <v>1495150104</v>
          </cell>
          <cell r="C58" t="str">
            <v>PROV CIAL DIRECTA CAT C OT GT PROCI</v>
          </cell>
          <cell r="D58">
            <v>629331594.77999997</v>
          </cell>
          <cell r="E58">
            <v>629331594.77999997</v>
          </cell>
          <cell r="F58">
            <v>591076963.52999997</v>
          </cell>
          <cell r="G58">
            <v>591076963.52999997</v>
          </cell>
          <cell r="H58">
            <v>5642541553.6300001</v>
          </cell>
        </row>
        <row r="59">
          <cell r="B59">
            <v>149520</v>
          </cell>
          <cell r="C59" t="str">
            <v>CATG D - CRED Y OPER LEASI CCIAL</v>
          </cell>
          <cell r="D59">
            <v>8003474094.5500002</v>
          </cell>
          <cell r="E59">
            <v>7949390761.9499998</v>
          </cell>
          <cell r="F59">
            <v>7922349095.6499996</v>
          </cell>
          <cell r="G59">
            <v>7895307429.3500004</v>
          </cell>
          <cell r="H59">
            <v>7868265763.0500002</v>
          </cell>
        </row>
        <row r="60">
          <cell r="B60">
            <v>14952001</v>
          </cell>
          <cell r="C60" t="str">
            <v>CATG D - CRED Y OPER LEASI CCIAL ML</v>
          </cell>
          <cell r="D60">
            <v>8003474094.5500002</v>
          </cell>
          <cell r="E60">
            <v>7949390761.9499998</v>
          </cell>
          <cell r="F60">
            <v>7922349095.6499996</v>
          </cell>
          <cell r="G60">
            <v>7895307429.3500004</v>
          </cell>
          <cell r="H60">
            <v>7868265763.0500002</v>
          </cell>
        </row>
        <row r="61">
          <cell r="B61">
            <v>1495200104</v>
          </cell>
          <cell r="C61" t="str">
            <v>PROV CIAL DIRECTA CAT D OT GT PROCI</v>
          </cell>
          <cell r="D61">
            <v>8003474094.5500002</v>
          </cell>
          <cell r="E61">
            <v>7949390761.9499998</v>
          </cell>
          <cell r="F61">
            <v>7922349095.6499996</v>
          </cell>
          <cell r="G61">
            <v>7895307429.3500004</v>
          </cell>
          <cell r="H61">
            <v>7868265763.0500002</v>
          </cell>
        </row>
        <row r="62">
          <cell r="B62">
            <v>149525</v>
          </cell>
          <cell r="C62" t="str">
            <v>CATG E -  CREDITO IRRECUPERABLE</v>
          </cell>
          <cell r="D62">
            <v>13096717638</v>
          </cell>
          <cell r="E62">
            <v>13169660375</v>
          </cell>
          <cell r="F62">
            <v>13060625375</v>
          </cell>
          <cell r="G62">
            <v>13051602657</v>
          </cell>
          <cell r="H62">
            <v>13051602657</v>
          </cell>
        </row>
        <row r="63">
          <cell r="B63">
            <v>14952501</v>
          </cell>
          <cell r="C63" t="str">
            <v>CATG E -  CREDITO IRRECUPERABLE ML</v>
          </cell>
          <cell r="D63">
            <v>13096717638</v>
          </cell>
          <cell r="E63">
            <v>13169660375</v>
          </cell>
          <cell r="F63">
            <v>13060625375</v>
          </cell>
          <cell r="G63">
            <v>13051602657</v>
          </cell>
          <cell r="H63">
            <v>13051602657</v>
          </cell>
        </row>
        <row r="64">
          <cell r="B64">
            <v>1495250104</v>
          </cell>
          <cell r="C64" t="str">
            <v>PROV CIAL DIRECTA CAT E OT GT PROCI</v>
          </cell>
          <cell r="D64">
            <v>13096717638</v>
          </cell>
          <cell r="E64">
            <v>13169660375</v>
          </cell>
          <cell r="F64">
            <v>13060625375</v>
          </cell>
          <cell r="G64">
            <v>13051602657</v>
          </cell>
          <cell r="H64">
            <v>13051602657</v>
          </cell>
        </row>
        <row r="65">
          <cell r="B65">
            <v>1498</v>
          </cell>
          <cell r="C65" t="str">
            <v>DETERIORO (PROVISION) GENERAL</v>
          </cell>
          <cell r="D65">
            <v>86921862823.839996</v>
          </cell>
          <cell r="E65">
            <v>86921862823.839996</v>
          </cell>
          <cell r="F65">
            <v>86921862823.839996</v>
          </cell>
          <cell r="G65">
            <v>81245345863.839996</v>
          </cell>
          <cell r="H65">
            <v>81245345863.839996</v>
          </cell>
        </row>
        <row r="66">
          <cell r="B66">
            <v>149805</v>
          </cell>
          <cell r="C66" t="str">
            <v>VIVIENDA Y LEASING HABITACIONAL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14980501</v>
          </cell>
          <cell r="C67" t="str">
            <v>VIVIENDA Y LEASING HABITACIONAL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1498050101</v>
          </cell>
          <cell r="C68" t="str">
            <v>VIVIENDA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149820</v>
          </cell>
          <cell r="C69" t="str">
            <v>COMERCIAL</v>
          </cell>
          <cell r="D69">
            <v>86921862823.839996</v>
          </cell>
          <cell r="E69">
            <v>86921862823.839996</v>
          </cell>
          <cell r="F69">
            <v>86921862823.839996</v>
          </cell>
          <cell r="G69">
            <v>81245345863.839996</v>
          </cell>
          <cell r="H69">
            <v>81245345863.839996</v>
          </cell>
        </row>
        <row r="70">
          <cell r="B70">
            <v>14982001</v>
          </cell>
          <cell r="C70" t="str">
            <v>DETERIORO PROV GENERAL CCIAL ML</v>
          </cell>
          <cell r="D70">
            <v>86921862823.839996</v>
          </cell>
          <cell r="E70">
            <v>86921862823.839996</v>
          </cell>
          <cell r="F70">
            <v>86921862823.839996</v>
          </cell>
          <cell r="G70">
            <v>81245345863.839996</v>
          </cell>
          <cell r="H70">
            <v>81245345863.839996</v>
          </cell>
        </row>
        <row r="71">
          <cell r="B71">
            <v>1498200101</v>
          </cell>
          <cell r="C71" t="str">
            <v>DETERIORO PROV GENERAL CCIAL</v>
          </cell>
          <cell r="D71">
            <v>86921862823.839996</v>
          </cell>
          <cell r="E71">
            <v>86921862823.839996</v>
          </cell>
          <cell r="F71">
            <v>86921862823.839996</v>
          </cell>
          <cell r="G71">
            <v>81245345863.839996</v>
          </cell>
          <cell r="H71">
            <v>111708679676.55</v>
          </cell>
        </row>
        <row r="72">
          <cell r="B72">
            <v>1498200103</v>
          </cell>
          <cell r="C72" t="str">
            <v>DETERIORO PROV GRAL RODAMIENTO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5676516960</v>
          </cell>
        </row>
        <row r="73">
          <cell r="B73">
            <v>1498200104</v>
          </cell>
          <cell r="C73" t="str">
            <v>DETER.PROV GRAL DEFAULT C.F.INTERN.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24786816852.709999</v>
          </cell>
        </row>
        <row r="74">
          <cell r="B74">
            <v>1694</v>
          </cell>
          <cell r="C74" t="str">
            <v>DETERIORO (PROVISION) CUENTAS POR C</v>
          </cell>
          <cell r="D74">
            <v>1094569011.3199999</v>
          </cell>
          <cell r="E74">
            <v>1394167693.1300001</v>
          </cell>
          <cell r="F74">
            <v>1576506961.22</v>
          </cell>
          <cell r="G74">
            <v>1826839100.9100001</v>
          </cell>
          <cell r="H74">
            <v>2531099700.4299998</v>
          </cell>
        </row>
        <row r="75">
          <cell r="B75">
            <v>169452</v>
          </cell>
          <cell r="C75" t="str">
            <v>CATEGORIA A - CREDITO NORMAL INTERE</v>
          </cell>
          <cell r="D75">
            <v>338163453.75</v>
          </cell>
          <cell r="E75">
            <v>407099993.18000001</v>
          </cell>
          <cell r="F75">
            <v>420395102.89999998</v>
          </cell>
          <cell r="G75">
            <v>405884979.55000001</v>
          </cell>
          <cell r="H75">
            <v>468217013.01999998</v>
          </cell>
        </row>
        <row r="76">
          <cell r="B76">
            <v>16945201</v>
          </cell>
          <cell r="C76" t="str">
            <v>CATEGORIA A - CREDITO NORMAL INTERE</v>
          </cell>
          <cell r="D76">
            <v>338163453.75</v>
          </cell>
          <cell r="E76">
            <v>407099993.18000001</v>
          </cell>
          <cell r="F76">
            <v>420395102.89999998</v>
          </cell>
          <cell r="G76">
            <v>405884979.55000001</v>
          </cell>
          <cell r="H76">
            <v>468217013.01999998</v>
          </cell>
        </row>
        <row r="77">
          <cell r="B77">
            <v>1694520101</v>
          </cell>
          <cell r="C77" t="str">
            <v>PROV INT CCIAL CAT A PROCICLICO</v>
          </cell>
          <cell r="D77">
            <v>338163453.75</v>
          </cell>
          <cell r="E77">
            <v>407099993.18000001</v>
          </cell>
          <cell r="F77">
            <v>420395102.89999998</v>
          </cell>
          <cell r="G77">
            <v>405884979.55000001</v>
          </cell>
          <cell r="H77">
            <v>468217013.01999998</v>
          </cell>
        </row>
        <row r="78">
          <cell r="B78">
            <v>169453</v>
          </cell>
          <cell r="C78" t="str">
            <v>CATEGORIA B - CREDITO ACEPTABLE INT</v>
          </cell>
          <cell r="D78">
            <v>7929628.4699999997</v>
          </cell>
          <cell r="E78">
            <v>15988836.050000001</v>
          </cell>
          <cell r="F78">
            <v>26735552.859999999</v>
          </cell>
          <cell r="G78">
            <v>67873111.75</v>
          </cell>
          <cell r="H78">
            <v>77127614.549999997</v>
          </cell>
        </row>
        <row r="79">
          <cell r="B79">
            <v>16945301</v>
          </cell>
          <cell r="C79" t="str">
            <v>CATEGORIA B - CREDITO ACEPTABLE INT</v>
          </cell>
          <cell r="D79">
            <v>7929628.4699999997</v>
          </cell>
          <cell r="E79">
            <v>15988836.050000001</v>
          </cell>
          <cell r="F79">
            <v>26735552.859999999</v>
          </cell>
          <cell r="G79">
            <v>67873111.75</v>
          </cell>
          <cell r="H79">
            <v>77127614.549999997</v>
          </cell>
        </row>
        <row r="80">
          <cell r="B80">
            <v>1694530101</v>
          </cell>
          <cell r="C80" t="str">
            <v>PROV INT CCIAL CAT B PROCICLICO</v>
          </cell>
          <cell r="D80">
            <v>7929628.4699999997</v>
          </cell>
          <cell r="E80">
            <v>15988836.050000001</v>
          </cell>
          <cell r="F80">
            <v>26735552.859999999</v>
          </cell>
          <cell r="G80">
            <v>67873111.75</v>
          </cell>
          <cell r="H80">
            <v>77127614.549999997</v>
          </cell>
        </row>
        <row r="81">
          <cell r="B81">
            <v>169454</v>
          </cell>
          <cell r="C81" t="str">
            <v>CATEGORIA C - CREDITO APRECIABLE IN</v>
          </cell>
          <cell r="D81">
            <v>6205625.4900000002</v>
          </cell>
          <cell r="E81">
            <v>15523886.130000001</v>
          </cell>
          <cell r="F81">
            <v>24127168.48</v>
          </cell>
          <cell r="G81">
            <v>33843873.640000001</v>
          </cell>
          <cell r="H81">
            <v>436776324.62</v>
          </cell>
        </row>
        <row r="82">
          <cell r="B82">
            <v>16945401</v>
          </cell>
          <cell r="C82" t="str">
            <v>CATEGORIA C - CREDITO APRECIABLE IN</v>
          </cell>
          <cell r="D82">
            <v>6205625.4900000002</v>
          </cell>
          <cell r="E82">
            <v>15523886.130000001</v>
          </cell>
          <cell r="F82">
            <v>24127168.48</v>
          </cell>
          <cell r="G82">
            <v>33843873.640000001</v>
          </cell>
          <cell r="H82">
            <v>436776324.62</v>
          </cell>
        </row>
        <row r="83">
          <cell r="B83">
            <v>1694540101</v>
          </cell>
          <cell r="C83" t="str">
            <v>PROV INT CCIAL CAT C PROCICLICO</v>
          </cell>
          <cell r="D83">
            <v>6205625.4900000002</v>
          </cell>
          <cell r="E83">
            <v>15523886.130000001</v>
          </cell>
          <cell r="F83">
            <v>24127168.48</v>
          </cell>
          <cell r="G83">
            <v>33843873.640000001</v>
          </cell>
          <cell r="H83">
            <v>436776324.62</v>
          </cell>
        </row>
        <row r="84">
          <cell r="B84">
            <v>169456</v>
          </cell>
          <cell r="C84" t="str">
            <v>CATEGORIA D - CREDITO SIGNIFICATIVO</v>
          </cell>
          <cell r="D84">
            <v>83321664.010000005</v>
          </cell>
          <cell r="E84">
            <v>159941071.16</v>
          </cell>
          <cell r="F84">
            <v>251504842.08000001</v>
          </cell>
          <cell r="G84">
            <v>349171077.06999999</v>
          </cell>
          <cell r="H84">
            <v>454848017.74000001</v>
          </cell>
        </row>
        <row r="85">
          <cell r="B85">
            <v>16945601</v>
          </cell>
          <cell r="C85" t="str">
            <v>CATEGORIA D - CREDITO SIGNIFICATIVO</v>
          </cell>
          <cell r="D85">
            <v>83321664.010000005</v>
          </cell>
          <cell r="E85">
            <v>159941071.16</v>
          </cell>
          <cell r="F85">
            <v>251504842.08000001</v>
          </cell>
          <cell r="G85">
            <v>349171077.06999999</v>
          </cell>
          <cell r="H85">
            <v>454848017.74000001</v>
          </cell>
        </row>
        <row r="86">
          <cell r="B86">
            <v>1694560101</v>
          </cell>
          <cell r="C86" t="str">
            <v>PROV INT CCIAL CAT D PROCICLICO</v>
          </cell>
          <cell r="D86">
            <v>83321664.010000005</v>
          </cell>
          <cell r="E86">
            <v>159941071.16</v>
          </cell>
          <cell r="F86">
            <v>251504842.08000001</v>
          </cell>
          <cell r="G86">
            <v>349171077.06999999</v>
          </cell>
          <cell r="H86">
            <v>454848017.74000001</v>
          </cell>
        </row>
        <row r="87">
          <cell r="B87">
            <v>169457</v>
          </cell>
          <cell r="C87" t="str">
            <v>CATEGORIA E - CREDITO IRRECUPERABLE</v>
          </cell>
          <cell r="D87">
            <v>343230019.39999998</v>
          </cell>
          <cell r="E87">
            <v>465966025.11000001</v>
          </cell>
          <cell r="F87">
            <v>545545312.91999996</v>
          </cell>
          <cell r="G87">
            <v>661949094.67999995</v>
          </cell>
          <cell r="H87">
            <v>786062570.41999996</v>
          </cell>
        </row>
        <row r="88">
          <cell r="B88">
            <v>16945701</v>
          </cell>
          <cell r="C88" t="str">
            <v>CATEGORIA E - CREDITO IRRECUPERABLE</v>
          </cell>
          <cell r="D88">
            <v>343230019.39999998</v>
          </cell>
          <cell r="E88">
            <v>465966025.11000001</v>
          </cell>
          <cell r="F88">
            <v>545545312.91999996</v>
          </cell>
          <cell r="G88">
            <v>661949094.67999995</v>
          </cell>
          <cell r="H88">
            <v>786062570.41999996</v>
          </cell>
        </row>
        <row r="89">
          <cell r="B89">
            <v>1694570101</v>
          </cell>
          <cell r="C89" t="str">
            <v>PROV INT CCIAL CAT E PROCICLICO</v>
          </cell>
          <cell r="D89">
            <v>343230019.39999998</v>
          </cell>
          <cell r="E89">
            <v>465966025.11000001</v>
          </cell>
          <cell r="F89">
            <v>545545312.91999996</v>
          </cell>
          <cell r="G89">
            <v>661949094.67999995</v>
          </cell>
          <cell r="H89">
            <v>786062570.41999996</v>
          </cell>
        </row>
        <row r="90">
          <cell r="B90">
            <v>169462</v>
          </cell>
          <cell r="C90" t="str">
            <v>CATEGORIA A- CREDITO NORMAL PAGO PO</v>
          </cell>
          <cell r="D90">
            <v>0</v>
          </cell>
          <cell r="E90">
            <v>0</v>
          </cell>
          <cell r="F90">
            <v>0</v>
          </cell>
          <cell r="G90">
            <v>1600.11</v>
          </cell>
          <cell r="H90">
            <v>8541.23</v>
          </cell>
        </row>
        <row r="91">
          <cell r="B91">
            <v>16946201</v>
          </cell>
          <cell r="C91" t="str">
            <v>CATEGORIA A- CREDITO NORMAL PAGO PO</v>
          </cell>
          <cell r="D91">
            <v>0</v>
          </cell>
          <cell r="E91">
            <v>0</v>
          </cell>
          <cell r="F91">
            <v>0</v>
          </cell>
          <cell r="G91">
            <v>1600.11</v>
          </cell>
          <cell r="H91">
            <v>8541.23</v>
          </cell>
        </row>
        <row r="92">
          <cell r="B92">
            <v>1694620101</v>
          </cell>
          <cell r="C92" t="str">
            <v>PROV CCIAL CAT A PG CT CLIENT PROCI</v>
          </cell>
          <cell r="D92">
            <v>0</v>
          </cell>
          <cell r="E92">
            <v>0</v>
          </cell>
          <cell r="F92">
            <v>0</v>
          </cell>
          <cell r="G92">
            <v>1600.11</v>
          </cell>
          <cell r="H92">
            <v>8541.23</v>
          </cell>
        </row>
        <row r="93">
          <cell r="B93">
            <v>169463</v>
          </cell>
          <cell r="C93" t="str">
            <v>CATEGORIA B - CREDITO ACEPTABLE PAG</v>
          </cell>
          <cell r="D93">
            <v>0</v>
          </cell>
          <cell r="E93">
            <v>111490.5</v>
          </cell>
          <cell r="F93">
            <v>139363.13</v>
          </cell>
          <cell r="G93">
            <v>55745.26</v>
          </cell>
          <cell r="H93">
            <v>0</v>
          </cell>
        </row>
        <row r="94">
          <cell r="B94">
            <v>16946301</v>
          </cell>
          <cell r="C94" t="str">
            <v>CATEGORIA B - CREDITO ACEPTABLE PAG</v>
          </cell>
          <cell r="D94">
            <v>0</v>
          </cell>
          <cell r="E94">
            <v>111490.5</v>
          </cell>
          <cell r="F94">
            <v>139363.13</v>
          </cell>
          <cell r="G94">
            <v>55745.26</v>
          </cell>
          <cell r="H94">
            <v>0</v>
          </cell>
        </row>
        <row r="95">
          <cell r="B95">
            <v>1694630101</v>
          </cell>
          <cell r="C95" t="str">
            <v>PROV CCIAL CAT B PG CTA CLIENTE PRO</v>
          </cell>
          <cell r="D95">
            <v>0</v>
          </cell>
          <cell r="E95">
            <v>111490.5</v>
          </cell>
          <cell r="F95">
            <v>139363.13</v>
          </cell>
          <cell r="G95">
            <v>55745.26</v>
          </cell>
          <cell r="H95">
            <v>0</v>
          </cell>
        </row>
        <row r="96">
          <cell r="B96">
            <v>169467</v>
          </cell>
          <cell r="C96" t="str">
            <v>CATEGORIA E - CREDITO IRRECUPERABLE</v>
          </cell>
          <cell r="D96">
            <v>315718620.19999999</v>
          </cell>
          <cell r="E96">
            <v>329536391</v>
          </cell>
          <cell r="F96">
            <v>308059618.85000002</v>
          </cell>
          <cell r="G96">
            <v>308059618.85000002</v>
          </cell>
          <cell r="H96">
            <v>308059618.85000002</v>
          </cell>
        </row>
        <row r="97">
          <cell r="B97">
            <v>16946701</v>
          </cell>
          <cell r="C97" t="str">
            <v>CATEGORIA E - CREDITO IRRECUPERABLE</v>
          </cell>
          <cell r="D97">
            <v>315718620.19999999</v>
          </cell>
          <cell r="E97">
            <v>329536391</v>
          </cell>
          <cell r="F97">
            <v>308059618.85000002</v>
          </cell>
          <cell r="G97">
            <v>308059618.85000002</v>
          </cell>
          <cell r="H97">
            <v>308059618.85000002</v>
          </cell>
        </row>
        <row r="98">
          <cell r="B98">
            <v>1694670101</v>
          </cell>
          <cell r="C98" t="str">
            <v>PROV CCIAL CAT E PG CTA CLIENT PROC</v>
          </cell>
          <cell r="D98">
            <v>315718620.19999999</v>
          </cell>
          <cell r="E98">
            <v>329536391</v>
          </cell>
          <cell r="F98">
            <v>308059618.85000002</v>
          </cell>
          <cell r="G98">
            <v>308059618.85000002</v>
          </cell>
          <cell r="H98">
            <v>308059618.85000002</v>
          </cell>
        </row>
        <row r="99">
          <cell r="B99">
            <v>1696</v>
          </cell>
          <cell r="C99" t="str">
            <v>DETERIORO (PROVISION) CUENTAS POR C</v>
          </cell>
          <cell r="D99">
            <v>30088.23</v>
          </cell>
          <cell r="E99">
            <v>41966.01</v>
          </cell>
          <cell r="F99">
            <v>55417.21</v>
          </cell>
          <cell r="G99">
            <v>61068.12</v>
          </cell>
          <cell r="H99">
            <v>70316.37</v>
          </cell>
        </row>
        <row r="100">
          <cell r="B100">
            <v>169652</v>
          </cell>
          <cell r="C100" t="str">
            <v>CATEGORIA A - CREDITO NORMAL INTERE</v>
          </cell>
          <cell r="D100">
            <v>29516.07</v>
          </cell>
          <cell r="E100">
            <v>39387.980000000003</v>
          </cell>
          <cell r="F100">
            <v>50464.47</v>
          </cell>
          <cell r="G100">
            <v>56801.01</v>
          </cell>
          <cell r="H100">
            <v>65897.08</v>
          </cell>
        </row>
        <row r="101">
          <cell r="B101">
            <v>16965201</v>
          </cell>
          <cell r="C101" t="str">
            <v>CATEGORIA A - CREDITO NORMAL INTERE</v>
          </cell>
          <cell r="D101">
            <v>29516.07</v>
          </cell>
          <cell r="E101">
            <v>39387.980000000003</v>
          </cell>
          <cell r="F101">
            <v>50464.47</v>
          </cell>
          <cell r="G101">
            <v>56801.01</v>
          </cell>
          <cell r="H101">
            <v>65897.08</v>
          </cell>
        </row>
        <row r="102">
          <cell r="B102">
            <v>1696520101</v>
          </cell>
          <cell r="C102" t="str">
            <v>PROV INT CONSUMO CAT A PROCICLICO</v>
          </cell>
          <cell r="D102">
            <v>3711.84</v>
          </cell>
          <cell r="E102">
            <v>12329.52</v>
          </cell>
          <cell r="F102">
            <v>23305.33</v>
          </cell>
          <cell r="G102">
            <v>28796.62</v>
          </cell>
          <cell r="H102">
            <v>36004.54</v>
          </cell>
        </row>
        <row r="103">
          <cell r="B103">
            <v>1696520102</v>
          </cell>
          <cell r="C103" t="str">
            <v>PROV INT CONSUMO EMPL CAT A PROCIC</v>
          </cell>
          <cell r="D103">
            <v>25804.23</v>
          </cell>
          <cell r="E103">
            <v>27058.46</v>
          </cell>
          <cell r="F103">
            <v>27159.14</v>
          </cell>
          <cell r="G103">
            <v>28004.39</v>
          </cell>
          <cell r="H103">
            <v>29892.54</v>
          </cell>
        </row>
        <row r="104">
          <cell r="B104">
            <v>169662</v>
          </cell>
          <cell r="C104" t="str">
            <v>CATEGORIA A- CREDITO NORMAL PAGO PO</v>
          </cell>
          <cell r="D104">
            <v>572.16</v>
          </cell>
          <cell r="E104">
            <v>2578.0300000000002</v>
          </cell>
          <cell r="F104">
            <v>4952.74</v>
          </cell>
          <cell r="G104">
            <v>4267.1099999999997</v>
          </cell>
          <cell r="H104">
            <v>4419.29</v>
          </cell>
        </row>
        <row r="105">
          <cell r="B105">
            <v>16966201</v>
          </cell>
          <cell r="C105" t="str">
            <v>CATEGORIA A- CREDITO NORMAL PAGO PO</v>
          </cell>
          <cell r="D105">
            <v>572.16</v>
          </cell>
          <cell r="E105">
            <v>2578.0300000000002</v>
          </cell>
          <cell r="F105">
            <v>4952.74</v>
          </cell>
          <cell r="G105">
            <v>4267.1099999999997</v>
          </cell>
          <cell r="H105">
            <v>4419.29</v>
          </cell>
        </row>
        <row r="106">
          <cell r="B106">
            <v>1696620101</v>
          </cell>
          <cell r="C106" t="str">
            <v>PR CONSUMO CAT A PG CTA CLIENT PROC</v>
          </cell>
          <cell r="D106">
            <v>572.16</v>
          </cell>
          <cell r="E106">
            <v>2578.0300000000002</v>
          </cell>
          <cell r="F106">
            <v>4952.74</v>
          </cell>
          <cell r="G106">
            <v>4267.1099999999997</v>
          </cell>
          <cell r="H106">
            <v>4419.29</v>
          </cell>
        </row>
        <row r="107">
          <cell r="B107">
            <v>1697</v>
          </cell>
          <cell r="C107" t="str">
            <v>DETERIORO (PROVISION) CUENTAS POR C</v>
          </cell>
          <cell r="D107">
            <v>602584.99</v>
          </cell>
          <cell r="E107">
            <v>709510.44</v>
          </cell>
          <cell r="F107">
            <v>2507744.2799999998</v>
          </cell>
          <cell r="G107">
            <v>2547433.39</v>
          </cell>
          <cell r="H107">
            <v>2626526.5100000002</v>
          </cell>
        </row>
        <row r="108">
          <cell r="B108">
            <v>169705</v>
          </cell>
          <cell r="C108" t="str">
            <v>CATEGORIA A - CREDITO NORMAL INTERE</v>
          </cell>
          <cell r="D108">
            <v>396042.26</v>
          </cell>
          <cell r="E108">
            <v>492260.05</v>
          </cell>
          <cell r="F108">
            <v>514329.18</v>
          </cell>
          <cell r="G108">
            <v>530526.44999999995</v>
          </cell>
          <cell r="H108">
            <v>586558.64</v>
          </cell>
        </row>
        <row r="109">
          <cell r="B109">
            <v>16970501</v>
          </cell>
          <cell r="C109" t="str">
            <v>CATEGORIA A - CREDITO NORMAL INTERE</v>
          </cell>
          <cell r="D109">
            <v>396042.26</v>
          </cell>
          <cell r="E109">
            <v>492260.05</v>
          </cell>
          <cell r="F109">
            <v>514329.18</v>
          </cell>
          <cell r="G109">
            <v>530526.44999999995</v>
          </cell>
          <cell r="H109">
            <v>586558.64</v>
          </cell>
        </row>
        <row r="110">
          <cell r="B110">
            <v>1697050101</v>
          </cell>
          <cell r="C110" t="str">
            <v>PROV INT CAT A VIVIENDA</v>
          </cell>
          <cell r="D110">
            <v>73677.850000000006</v>
          </cell>
          <cell r="E110">
            <v>148834.03</v>
          </cell>
          <cell r="F110">
            <v>151840.46</v>
          </cell>
          <cell r="G110">
            <v>147521.70000000001</v>
          </cell>
          <cell r="H110">
            <v>175037.18</v>
          </cell>
        </row>
        <row r="111">
          <cell r="B111">
            <v>1697050102</v>
          </cell>
          <cell r="C111" t="str">
            <v>PROV INT-CXC VIVIEND EMPL CAT A T24</v>
          </cell>
          <cell r="D111">
            <v>322364.40999999997</v>
          </cell>
          <cell r="E111">
            <v>343426.02</v>
          </cell>
          <cell r="F111">
            <v>362488.72</v>
          </cell>
          <cell r="G111">
            <v>383004.75</v>
          </cell>
          <cell r="H111">
            <v>411521.46</v>
          </cell>
        </row>
        <row r="112">
          <cell r="B112">
            <v>169715</v>
          </cell>
          <cell r="C112" t="str">
            <v>CATEGORIA C - CREDITO APRECIABLE IN</v>
          </cell>
          <cell r="D112">
            <v>188453.98</v>
          </cell>
          <cell r="E112">
            <v>188453.98</v>
          </cell>
          <cell r="F112">
            <v>1884539.82</v>
          </cell>
          <cell r="G112">
            <v>1884539.82</v>
          </cell>
          <cell r="H112">
            <v>1884539.82</v>
          </cell>
        </row>
        <row r="113">
          <cell r="B113">
            <v>16971501</v>
          </cell>
          <cell r="C113" t="str">
            <v>CATEGORIA C - CREDITO APRECIABLE IN</v>
          </cell>
          <cell r="D113">
            <v>188453.98</v>
          </cell>
          <cell r="E113">
            <v>188453.98</v>
          </cell>
          <cell r="F113">
            <v>1884539.82</v>
          </cell>
          <cell r="G113">
            <v>1884539.82</v>
          </cell>
          <cell r="H113">
            <v>1884539.82</v>
          </cell>
        </row>
        <row r="114">
          <cell r="B114">
            <v>1697150101</v>
          </cell>
          <cell r="C114" t="str">
            <v>PROV INT CAT C VIVIENDA</v>
          </cell>
          <cell r="D114">
            <v>188453.98</v>
          </cell>
          <cell r="E114">
            <v>188453.98</v>
          </cell>
          <cell r="F114">
            <v>1884539.82</v>
          </cell>
          <cell r="G114">
            <v>1884539.82</v>
          </cell>
          <cell r="H114">
            <v>1884539.82</v>
          </cell>
        </row>
        <row r="115">
          <cell r="B115">
            <v>169730</v>
          </cell>
          <cell r="C115" t="str">
            <v>CATEGORIA A - CREDITO NORMAL PAGO P</v>
          </cell>
          <cell r="D115">
            <v>13053.55</v>
          </cell>
          <cell r="E115">
            <v>21222.91</v>
          </cell>
          <cell r="F115">
            <v>14579.28</v>
          </cell>
          <cell r="G115">
            <v>19510.12</v>
          </cell>
          <cell r="H115">
            <v>24010.05</v>
          </cell>
        </row>
        <row r="116">
          <cell r="B116">
            <v>16973001</v>
          </cell>
          <cell r="C116" t="str">
            <v>CATEGORIA A - CREDITO NORMAL PAGO P</v>
          </cell>
          <cell r="D116">
            <v>13053.55</v>
          </cell>
          <cell r="E116">
            <v>21222.91</v>
          </cell>
          <cell r="F116">
            <v>14579.28</v>
          </cell>
          <cell r="G116">
            <v>19510.12</v>
          </cell>
          <cell r="H116">
            <v>24010.05</v>
          </cell>
        </row>
        <row r="117">
          <cell r="B117">
            <v>1697300101</v>
          </cell>
          <cell r="C117" t="str">
            <v>PROV CAT A VIV PG CT CLIENT</v>
          </cell>
          <cell r="D117">
            <v>13053.55</v>
          </cell>
          <cell r="E117">
            <v>21222.91</v>
          </cell>
          <cell r="F117">
            <v>14579.28</v>
          </cell>
          <cell r="G117">
            <v>19510.12</v>
          </cell>
          <cell r="H117">
            <v>24010.05</v>
          </cell>
        </row>
        <row r="118">
          <cell r="B118">
            <v>169740</v>
          </cell>
          <cell r="C118" t="str">
            <v>CATEGORIA C - CREDITO APRECIABLE PA</v>
          </cell>
          <cell r="D118">
            <v>5035.2</v>
          </cell>
          <cell r="E118">
            <v>7573.5</v>
          </cell>
          <cell r="F118">
            <v>94296</v>
          </cell>
          <cell r="G118">
            <v>112857</v>
          </cell>
          <cell r="H118">
            <v>131418</v>
          </cell>
        </row>
        <row r="119">
          <cell r="B119">
            <v>16974001</v>
          </cell>
          <cell r="C119" t="str">
            <v>CATEGORIA C - CREDITO APRECIABLE PA</v>
          </cell>
          <cell r="D119">
            <v>5035.2</v>
          </cell>
          <cell r="E119">
            <v>7573.5</v>
          </cell>
          <cell r="F119">
            <v>94296</v>
          </cell>
          <cell r="G119">
            <v>112857</v>
          </cell>
          <cell r="H119">
            <v>131418</v>
          </cell>
        </row>
        <row r="120">
          <cell r="B120">
            <v>1697400101</v>
          </cell>
          <cell r="C120" t="str">
            <v>PROV CAT C VIV PG CT CLIENT</v>
          </cell>
          <cell r="D120">
            <v>5035.2</v>
          </cell>
          <cell r="E120">
            <v>7573.5</v>
          </cell>
          <cell r="F120">
            <v>94296</v>
          </cell>
          <cell r="G120">
            <v>112857</v>
          </cell>
          <cell r="H120">
            <v>131418</v>
          </cell>
        </row>
        <row r="121">
          <cell r="B121">
            <v>1698</v>
          </cell>
          <cell r="C121" t="str">
            <v>DETERIORO (PROVISIONES) OTRAS CUENT</v>
          </cell>
          <cell r="D121">
            <v>522500000</v>
          </cell>
          <cell r="E121">
            <v>522500000</v>
          </cell>
          <cell r="F121">
            <v>522500000</v>
          </cell>
          <cell r="G121">
            <v>522500000</v>
          </cell>
          <cell r="H121">
            <v>522500000</v>
          </cell>
        </row>
        <row r="122">
          <cell r="B122">
            <v>169895</v>
          </cell>
          <cell r="C122" t="str">
            <v>OTRAS</v>
          </cell>
          <cell r="D122">
            <v>522500000</v>
          </cell>
          <cell r="E122">
            <v>522500000</v>
          </cell>
          <cell r="F122">
            <v>522500000</v>
          </cell>
          <cell r="G122">
            <v>522500000</v>
          </cell>
          <cell r="H122">
            <v>522500000</v>
          </cell>
        </row>
        <row r="123">
          <cell r="B123">
            <v>16989501</v>
          </cell>
          <cell r="C123" t="str">
            <v>OTRAS   M/L</v>
          </cell>
          <cell r="D123">
            <v>522500000</v>
          </cell>
          <cell r="E123">
            <v>522500000</v>
          </cell>
          <cell r="F123">
            <v>522500000</v>
          </cell>
          <cell r="G123">
            <v>522500000</v>
          </cell>
          <cell r="H123">
            <v>522500000</v>
          </cell>
        </row>
        <row r="124">
          <cell r="B124">
            <v>1698950101</v>
          </cell>
          <cell r="C124" t="str">
            <v>ANTICIPOS DE CONTRATOS Y PROVEEDORS</v>
          </cell>
          <cell r="D124">
            <v>522500000</v>
          </cell>
          <cell r="E124">
            <v>522500000</v>
          </cell>
          <cell r="F124">
            <v>522500000</v>
          </cell>
          <cell r="G124">
            <v>522500000</v>
          </cell>
          <cell r="H124">
            <v>522500000</v>
          </cell>
        </row>
        <row r="125">
          <cell r="B125">
            <v>1699</v>
          </cell>
          <cell r="C125" t="str">
            <v>DETERIORO (PROVISION) CUENTAS POR C</v>
          </cell>
          <cell r="D125">
            <v>200334893.72999999</v>
          </cell>
          <cell r="E125">
            <v>247998631.88</v>
          </cell>
          <cell r="F125">
            <v>265769389.11000001</v>
          </cell>
          <cell r="G125">
            <v>284790927.22000003</v>
          </cell>
          <cell r="H125">
            <v>357858663.77999997</v>
          </cell>
        </row>
        <row r="126">
          <cell r="B126">
            <v>169905</v>
          </cell>
          <cell r="C126" t="str">
            <v>CREDITOS Y OPERACIONES DE LEASING D</v>
          </cell>
          <cell r="D126">
            <v>52640.170000000006</v>
          </cell>
          <cell r="E126">
            <v>69038.06</v>
          </cell>
          <cell r="F126">
            <v>86515.08</v>
          </cell>
          <cell r="G126">
            <v>89673.1</v>
          </cell>
          <cell r="H126">
            <v>99422.36</v>
          </cell>
        </row>
        <row r="127">
          <cell r="B127">
            <v>16990501</v>
          </cell>
          <cell r="C127" t="str">
            <v>CREDITOS Y OPERACIONES DE LEASING D</v>
          </cell>
          <cell r="D127">
            <v>52640.170000000006</v>
          </cell>
          <cell r="E127">
            <v>69038.06</v>
          </cell>
          <cell r="F127">
            <v>86515.08</v>
          </cell>
          <cell r="G127">
            <v>89673.1</v>
          </cell>
          <cell r="H127">
            <v>99422.36</v>
          </cell>
        </row>
        <row r="128">
          <cell r="B128">
            <v>1699050101</v>
          </cell>
          <cell r="C128" t="str">
            <v>PROV INT CONSUMO CAT A CONTRACCLIC</v>
          </cell>
          <cell r="D128">
            <v>4374.12</v>
          </cell>
          <cell r="E128">
            <v>14942.92</v>
          </cell>
          <cell r="F128">
            <v>27875.94</v>
          </cell>
          <cell r="G128">
            <v>30722.34</v>
          </cell>
          <cell r="H128">
            <v>36703.11</v>
          </cell>
        </row>
        <row r="129">
          <cell r="B129">
            <v>1699050106</v>
          </cell>
          <cell r="C129" t="str">
            <v>PR CONSUMO CAT A PG CTA CLIENT CONT</v>
          </cell>
          <cell r="D129">
            <v>1049.93</v>
          </cell>
          <cell r="E129">
            <v>4735.51</v>
          </cell>
          <cell r="F129">
            <v>9089.5300000000007</v>
          </cell>
          <cell r="G129">
            <v>7831.38</v>
          </cell>
          <cell r="H129">
            <v>8110.62</v>
          </cell>
        </row>
        <row r="130">
          <cell r="B130">
            <v>1699050111</v>
          </cell>
          <cell r="C130" t="str">
            <v>PROV INT CONSUMO EMPL CAT A CONTRAC</v>
          </cell>
          <cell r="D130">
            <v>47216.12</v>
          </cell>
          <cell r="E130">
            <v>49359.63</v>
          </cell>
          <cell r="F130">
            <v>49549.61</v>
          </cell>
          <cell r="G130">
            <v>51119.38</v>
          </cell>
          <cell r="H130">
            <v>54608.63</v>
          </cell>
        </row>
        <row r="131">
          <cell r="B131">
            <v>169915</v>
          </cell>
          <cell r="C131" t="str">
            <v>CREDITOS Y OPERACIONES DE LEASING C</v>
          </cell>
          <cell r="D131">
            <v>200282253.56</v>
          </cell>
          <cell r="E131">
            <v>247929593.81999999</v>
          </cell>
          <cell r="F131">
            <v>265682874.03</v>
          </cell>
          <cell r="G131">
            <v>284701254.12</v>
          </cell>
          <cell r="H131">
            <v>357759241.42000002</v>
          </cell>
        </row>
        <row r="132">
          <cell r="B132">
            <v>16991501</v>
          </cell>
          <cell r="C132" t="str">
            <v>CREDITOS Y OPERACIONES DE LEASING C</v>
          </cell>
          <cell r="D132">
            <v>200282253.56</v>
          </cell>
          <cell r="E132">
            <v>247929593.81999999</v>
          </cell>
          <cell r="F132">
            <v>265682874.03</v>
          </cell>
          <cell r="G132">
            <v>284701254.12</v>
          </cell>
          <cell r="H132">
            <v>357759241.42000002</v>
          </cell>
        </row>
        <row r="133">
          <cell r="B133">
            <v>1699150101</v>
          </cell>
          <cell r="C133" t="str">
            <v>PROV INT CCIAL CAT A CONTRACCLICO</v>
          </cell>
          <cell r="D133">
            <v>192211992.81999999</v>
          </cell>
          <cell r="E133">
            <v>232883213.94999999</v>
          </cell>
          <cell r="F133">
            <v>242520741.33000001</v>
          </cell>
          <cell r="G133">
            <v>228940171.61000001</v>
          </cell>
          <cell r="H133">
            <v>267379892.97999999</v>
          </cell>
        </row>
        <row r="134">
          <cell r="B134">
            <v>1699150102</v>
          </cell>
          <cell r="C134" t="str">
            <v>PROV INT CCIAL CAT B CONTRACCLICO</v>
          </cell>
          <cell r="D134">
            <v>6679947.3099999996</v>
          </cell>
          <cell r="E134">
            <v>11564812.67</v>
          </cell>
          <cell r="F134">
            <v>16685948.220000001</v>
          </cell>
          <cell r="G134">
            <v>46653612.469999999</v>
          </cell>
          <cell r="H134">
            <v>49575502.369999997</v>
          </cell>
        </row>
        <row r="135">
          <cell r="B135">
            <v>1699150103</v>
          </cell>
          <cell r="C135" t="str">
            <v>PROV INT CCIAL CAT C CONTRACCLICO</v>
          </cell>
          <cell r="D135">
            <v>1390313.43</v>
          </cell>
          <cell r="E135">
            <v>3416108.39</v>
          </cell>
          <cell r="F135">
            <v>6394360.9699999997</v>
          </cell>
          <cell r="G135">
            <v>9073462.0800000001</v>
          </cell>
          <cell r="H135">
            <v>40800161.619999997</v>
          </cell>
        </row>
        <row r="136">
          <cell r="B136">
            <v>1699150106</v>
          </cell>
          <cell r="C136" t="str">
            <v>PROV CCIAL CAT A PG CT CLIENT CONTR</v>
          </cell>
          <cell r="D136">
            <v>0</v>
          </cell>
          <cell r="E136">
            <v>0</v>
          </cell>
          <cell r="F136">
            <v>0</v>
          </cell>
          <cell r="G136">
            <v>1278.56</v>
          </cell>
          <cell r="H136">
            <v>3684.45</v>
          </cell>
        </row>
        <row r="137">
          <cell r="B137">
            <v>1699150107</v>
          </cell>
          <cell r="C137" t="str">
            <v>PROV CCIAL CAT B PG CTA CLIENTE CON</v>
          </cell>
          <cell r="E137">
            <v>65458.810000000005</v>
          </cell>
          <cell r="F137">
            <v>81823.509999999995</v>
          </cell>
          <cell r="G137">
            <v>32729.4</v>
          </cell>
          <cell r="H137">
            <v>0</v>
          </cell>
        </row>
        <row r="138">
          <cell r="B138">
            <v>4180</v>
          </cell>
          <cell r="C138" t="str">
            <v>REVERSION DE LA PERDIDA POR DETERIO</v>
          </cell>
          <cell r="E138">
            <v>967382.23</v>
          </cell>
          <cell r="F138">
            <v>78035334.060000002</v>
          </cell>
          <cell r="G138">
            <v>194708899.74000001</v>
          </cell>
          <cell r="H138">
            <v>968365053.47000003</v>
          </cell>
          <cell r="R138">
            <v>967382.23</v>
          </cell>
          <cell r="S138">
            <v>77067951.829999998</v>
          </cell>
          <cell r="T138">
            <v>116673565.68000001</v>
          </cell>
          <cell r="U138">
            <v>773656153.73000002</v>
          </cell>
          <cell r="V138">
            <v>-968365053.47000003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B139">
            <v>418095</v>
          </cell>
          <cell r="C139" t="str">
            <v>OTROS</v>
          </cell>
          <cell r="E139">
            <v>967382.23</v>
          </cell>
          <cell r="F139">
            <v>78035334.060000002</v>
          </cell>
          <cell r="G139">
            <v>194708899.74000001</v>
          </cell>
          <cell r="H139">
            <v>968365053.47000003</v>
          </cell>
          <cell r="R139">
            <v>967382.23</v>
          </cell>
          <cell r="S139">
            <v>77067951.829999998</v>
          </cell>
          <cell r="T139">
            <v>116673565.68000001</v>
          </cell>
          <cell r="U139">
            <v>773656153.73000002</v>
          </cell>
          <cell r="V139">
            <v>-968365053.47000003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>
            <v>41809501</v>
          </cell>
          <cell r="C140" t="str">
            <v>OTROS   M/L</v>
          </cell>
          <cell r="E140">
            <v>967382.23</v>
          </cell>
          <cell r="F140">
            <v>78035334.060000002</v>
          </cell>
          <cell r="G140">
            <v>194708899.74000001</v>
          </cell>
          <cell r="H140">
            <v>968365053.47000003</v>
          </cell>
          <cell r="R140">
            <v>967382.23</v>
          </cell>
          <cell r="S140">
            <v>77067951.829999998</v>
          </cell>
          <cell r="T140">
            <v>116673565.68000001</v>
          </cell>
          <cell r="U140">
            <v>773656153.73000002</v>
          </cell>
          <cell r="V140">
            <v>-968365053.47000003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>
            <v>4180950113</v>
          </cell>
          <cell r="C141" t="str">
            <v>DESCUENTO CONDICIONADO PROVEEDORES</v>
          </cell>
          <cell r="E141">
            <v>0</v>
          </cell>
          <cell r="F141">
            <v>590418</v>
          </cell>
          <cell r="G141">
            <v>590418</v>
          </cell>
          <cell r="H141">
            <v>455418</v>
          </cell>
          <cell r="R141">
            <v>0</v>
          </cell>
          <cell r="S141">
            <v>590418</v>
          </cell>
          <cell r="T141">
            <v>0</v>
          </cell>
          <cell r="U141">
            <v>-135000</v>
          </cell>
          <cell r="V141">
            <v>-455418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>
            <v>4180950120</v>
          </cell>
          <cell r="C142" t="str">
            <v>REINTEGRO PROVISIONES DE INVER</v>
          </cell>
          <cell r="E142">
            <v>967382.23</v>
          </cell>
          <cell r="F142">
            <v>77444916.060000002</v>
          </cell>
          <cell r="G142">
            <v>194118481.74000001</v>
          </cell>
          <cell r="H142">
            <v>967909635.47000003</v>
          </cell>
          <cell r="R142">
            <v>967382.23</v>
          </cell>
          <cell r="S142">
            <v>76477533.829999998</v>
          </cell>
          <cell r="T142">
            <v>116673565.68000001</v>
          </cell>
          <cell r="U142">
            <v>773791153.73000002</v>
          </cell>
          <cell r="V142">
            <v>-967909635.47000003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>
            <v>418095012001</v>
          </cell>
          <cell r="C143" t="str">
            <v>REINTEGRO PROV TITULOS DE DEUDA</v>
          </cell>
          <cell r="E143">
            <v>967382.23</v>
          </cell>
          <cell r="F143">
            <v>0</v>
          </cell>
          <cell r="G143">
            <v>0</v>
          </cell>
          <cell r="H143" t="str">
            <v/>
          </cell>
          <cell r="R143">
            <v>967382.23</v>
          </cell>
          <cell r="S143">
            <v>-967382.23</v>
          </cell>
          <cell r="T143">
            <v>0</v>
          </cell>
          <cell r="U143" t="e">
            <v>#VALUE!</v>
          </cell>
          <cell r="V143" t="e">
            <v>#VALUE!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>
            <v>418095012002</v>
          </cell>
          <cell r="C144" t="str">
            <v>REINTEGRO PROV TIT PARTICIPATIVOS</v>
          </cell>
          <cell r="F144">
            <v>77444916.060000002</v>
          </cell>
          <cell r="G144">
            <v>194118481.74000001</v>
          </cell>
          <cell r="H144">
            <v>967909635.47000003</v>
          </cell>
          <cell r="R144">
            <v>0</v>
          </cell>
          <cell r="S144">
            <v>77444916.060000002</v>
          </cell>
          <cell r="T144">
            <v>116673565.68000001</v>
          </cell>
          <cell r="U144">
            <v>773791153.73000002</v>
          </cell>
          <cell r="V144">
            <v>-967909635.47000003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B145">
            <v>4198</v>
          </cell>
          <cell r="C145" t="str">
            <v>RECUPERACIONES DETERIORO (PROVISION</v>
          </cell>
          <cell r="E145">
            <v>4784074387.2600002</v>
          </cell>
          <cell r="F145">
            <v>11058917521.780001</v>
          </cell>
          <cell r="G145">
            <v>22735332937.970001</v>
          </cell>
          <cell r="H145">
            <v>28292942201.150002</v>
          </cell>
          <cell r="R145">
            <v>4784074387.2600002</v>
          </cell>
          <cell r="S145">
            <v>6274843134.5200005</v>
          </cell>
          <cell r="T145">
            <v>11676415416.190001</v>
          </cell>
          <cell r="U145">
            <v>5557609263.1800003</v>
          </cell>
          <cell r="V145">
            <v>-28292942201.150002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>
            <v>419805</v>
          </cell>
          <cell r="C146" t="str">
            <v>REINTEGRO PROVISIONES CUENTAS POR C</v>
          </cell>
          <cell r="E146">
            <v>365348448.33999997</v>
          </cell>
          <cell r="F146">
            <v>438288017.77999997</v>
          </cell>
          <cell r="G146">
            <v>472023190.62</v>
          </cell>
          <cell r="H146">
            <v>508676393.35000002</v>
          </cell>
          <cell r="R146">
            <v>365348448.33999997</v>
          </cell>
          <cell r="S146">
            <v>72939569.439999998</v>
          </cell>
          <cell r="T146">
            <v>33735172.840000033</v>
          </cell>
          <cell r="U146">
            <v>36653202.730000019</v>
          </cell>
          <cell r="V146">
            <v>-508676393.35000002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>
            <v>41980501</v>
          </cell>
          <cell r="C147" t="str">
            <v>REINTEGRO PROVISIONES CUENTAS POR C</v>
          </cell>
          <cell r="E147">
            <v>365348448.33999997</v>
          </cell>
          <cell r="F147">
            <v>438288017.77999997</v>
          </cell>
          <cell r="G147">
            <v>472023190.62</v>
          </cell>
          <cell r="H147">
            <v>508676393.35000002</v>
          </cell>
          <cell r="R147">
            <v>365348448.33999997</v>
          </cell>
          <cell r="S147">
            <v>72939569.439999998</v>
          </cell>
          <cell r="T147">
            <v>33735172.840000033</v>
          </cell>
          <cell r="U147">
            <v>36653202.730000019</v>
          </cell>
          <cell r="V147">
            <v>-508676393.35000002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4198050101</v>
          </cell>
          <cell r="C148" t="str">
            <v>REINT PROV CXC VIVIENDA</v>
          </cell>
          <cell r="E148">
            <v>20534.55</v>
          </cell>
          <cell r="F148">
            <v>25177.279999999999</v>
          </cell>
          <cell r="G148">
            <v>26939.67</v>
          </cell>
          <cell r="H148">
            <v>31222.9</v>
          </cell>
          <cell r="R148">
            <v>20534.55</v>
          </cell>
          <cell r="S148">
            <v>4642.7299999999996</v>
          </cell>
          <cell r="T148">
            <v>1762.3899999999994</v>
          </cell>
          <cell r="U148">
            <v>4283.2300000000032</v>
          </cell>
          <cell r="V148">
            <v>-31222.9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>
            <v>4198050102</v>
          </cell>
          <cell r="C149" t="str">
            <v>REINT PROV CXC CONSUMO PROCICLICO</v>
          </cell>
          <cell r="E149">
            <v>548.06000000000006</v>
          </cell>
          <cell r="F149">
            <v>600.84</v>
          </cell>
          <cell r="G149">
            <v>1720.53</v>
          </cell>
          <cell r="H149">
            <v>1828.69</v>
          </cell>
          <cell r="R149">
            <v>548.06000000000006</v>
          </cell>
          <cell r="S149">
            <v>52.779999999999973</v>
          </cell>
          <cell r="T149">
            <v>1119.69</v>
          </cell>
          <cell r="U149">
            <v>108.16000000000008</v>
          </cell>
          <cell r="V149">
            <v>-1828.69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B150">
            <v>4198050103</v>
          </cell>
          <cell r="C150" t="str">
            <v>REINT PROV CXC CCIAL PROCICLICO</v>
          </cell>
          <cell r="E150">
            <v>365324659.66000003</v>
          </cell>
          <cell r="F150">
            <v>438250137.67000002</v>
          </cell>
          <cell r="G150">
            <v>471981471.63999999</v>
          </cell>
          <cell r="H150">
            <v>508629334.25</v>
          </cell>
          <cell r="R150">
            <v>365324659.66000003</v>
          </cell>
          <cell r="S150">
            <v>72925478.00999999</v>
          </cell>
          <cell r="T150">
            <v>33731333.969999969</v>
          </cell>
          <cell r="U150">
            <v>36647862.610000014</v>
          </cell>
          <cell r="V150">
            <v>-508629334.25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B151">
            <v>4198050104</v>
          </cell>
          <cell r="C151" t="str">
            <v>REINT PROV INT-CXC CDTOS EMPLEADOS</v>
          </cell>
          <cell r="E151">
            <v>2706.07</v>
          </cell>
          <cell r="F151">
            <v>12101.99</v>
          </cell>
          <cell r="G151">
            <v>13058.78</v>
          </cell>
          <cell r="H151">
            <v>14007.51</v>
          </cell>
          <cell r="R151">
            <v>2706.07</v>
          </cell>
          <cell r="S151">
            <v>9395.92</v>
          </cell>
          <cell r="T151">
            <v>956.79000000000087</v>
          </cell>
          <cell r="U151">
            <v>948.72999999999956</v>
          </cell>
          <cell r="V151">
            <v>-14007.51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>
            <v>419810</v>
          </cell>
          <cell r="C152" t="str">
            <v>REINTEGRO PROVISIONES DE CARTERA DE</v>
          </cell>
          <cell r="E152">
            <v>2797661521.6100001</v>
          </cell>
          <cell r="F152">
            <v>7362286201.6199999</v>
          </cell>
          <cell r="G152">
            <v>16718312921.66</v>
          </cell>
          <cell r="H152">
            <v>20242877300.220001</v>
          </cell>
          <cell r="R152">
            <v>2797661521.6100001</v>
          </cell>
          <cell r="S152">
            <v>4564624680.0100002</v>
          </cell>
          <cell r="T152">
            <v>9356026720.0400009</v>
          </cell>
          <cell r="U152">
            <v>3524564378.5600014</v>
          </cell>
          <cell r="V152">
            <v>-20242877300.220001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>
            <v>41981001</v>
          </cell>
          <cell r="C153" t="str">
            <v>REINTEGRO PROVISIONES DE CARTERA DE</v>
          </cell>
          <cell r="E153">
            <v>2797661521.6100001</v>
          </cell>
          <cell r="F153">
            <v>7362286201.6199999</v>
          </cell>
          <cell r="G153">
            <v>16718312921.66</v>
          </cell>
          <cell r="H153">
            <v>20242877300.220001</v>
          </cell>
          <cell r="R153">
            <v>2797661521.6100001</v>
          </cell>
          <cell r="S153">
            <v>4564624680.0100002</v>
          </cell>
          <cell r="T153">
            <v>9356026720.0400009</v>
          </cell>
          <cell r="U153">
            <v>3524564378.5600014</v>
          </cell>
          <cell r="V153">
            <v>-20242877300.220001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4198100101</v>
          </cell>
          <cell r="C154" t="str">
            <v>REINT PROV VIVIENDA</v>
          </cell>
          <cell r="E154">
            <v>1874433.56</v>
          </cell>
          <cell r="F154">
            <v>3164495.42</v>
          </cell>
          <cell r="G154">
            <v>3406150.82</v>
          </cell>
          <cell r="H154">
            <v>3640306.62</v>
          </cell>
          <cell r="R154">
            <v>1874433.56</v>
          </cell>
          <cell r="S154">
            <v>1290061.8599999999</v>
          </cell>
          <cell r="T154">
            <v>241655.39999999991</v>
          </cell>
          <cell r="U154">
            <v>234155.80000000028</v>
          </cell>
          <cell r="V154">
            <v>-3640306.62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>
            <v>4198100102</v>
          </cell>
          <cell r="C155" t="str">
            <v>REINT PROV CONSUMO PROCICLICO</v>
          </cell>
          <cell r="E155">
            <v>201087.17</v>
          </cell>
          <cell r="F155">
            <v>434837.88</v>
          </cell>
          <cell r="G155">
            <v>663515.43000000005</v>
          </cell>
          <cell r="H155">
            <v>874347.19</v>
          </cell>
          <cell r="R155">
            <v>201087.17</v>
          </cell>
          <cell r="S155">
            <v>233750.71</v>
          </cell>
          <cell r="T155">
            <v>228677.55000000005</v>
          </cell>
          <cell r="U155">
            <v>210831.75999999989</v>
          </cell>
          <cell r="V155">
            <v>-874347.19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B156">
            <v>4198100103</v>
          </cell>
          <cell r="C156" t="str">
            <v>REINT PROV COMERCIAL PROCICLICO</v>
          </cell>
          <cell r="E156">
            <v>2794535461</v>
          </cell>
          <cell r="F156">
            <v>7349596535.2799997</v>
          </cell>
          <cell r="G156">
            <v>11027174697.709999</v>
          </cell>
          <cell r="H156">
            <v>14550212223.700001</v>
          </cell>
          <cell r="R156">
            <v>2794535461</v>
          </cell>
          <cell r="S156">
            <v>4555061074.2799997</v>
          </cell>
          <cell r="T156">
            <v>3677578162.4299994</v>
          </cell>
          <cell r="U156">
            <v>3523037525.9900017</v>
          </cell>
          <cell r="V156">
            <v>-14550212223.700001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>
            <v>4198100105</v>
          </cell>
          <cell r="C157" t="str">
            <v>REINT PROV CAPITAL CDTOS EMPLEADOS</v>
          </cell>
          <cell r="E157">
            <v>532787.59</v>
          </cell>
          <cell r="F157">
            <v>7523226.3200000003</v>
          </cell>
          <cell r="G157">
            <v>8529480.4700000007</v>
          </cell>
          <cell r="H157">
            <v>9165282.0399999991</v>
          </cell>
          <cell r="R157">
            <v>532787.59</v>
          </cell>
          <cell r="S157">
            <v>6990438.7300000004</v>
          </cell>
          <cell r="T157">
            <v>1006254.1500000004</v>
          </cell>
          <cell r="U157">
            <v>635801.56999999844</v>
          </cell>
          <cell r="V157">
            <v>-9165282.0399999991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>
            <v>4198100106</v>
          </cell>
          <cell r="C158" t="str">
            <v>REINT PROV CONSUMO PROCICLICO</v>
          </cell>
          <cell r="E158">
            <v>517752.29</v>
          </cell>
          <cell r="F158">
            <v>1567106.72</v>
          </cell>
          <cell r="G158">
            <v>2022117.23</v>
          </cell>
          <cell r="H158">
            <v>2468180.67</v>
          </cell>
          <cell r="R158">
            <v>517752.29</v>
          </cell>
          <cell r="S158">
            <v>1049354.43</v>
          </cell>
          <cell r="T158">
            <v>455010.51</v>
          </cell>
          <cell r="U158">
            <v>446063.43999999994</v>
          </cell>
          <cell r="V158">
            <v>-2468180.67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>
            <v>4198100108</v>
          </cell>
          <cell r="C159" t="str">
            <v>REINTEGRO PROV. GENERAL CART CRED.</v>
          </cell>
          <cell r="E159">
            <v>0</v>
          </cell>
          <cell r="F159">
            <v>0</v>
          </cell>
          <cell r="G159">
            <v>5676516960</v>
          </cell>
          <cell r="H159">
            <v>5676516960</v>
          </cell>
          <cell r="R159">
            <v>0</v>
          </cell>
          <cell r="S159">
            <v>0</v>
          </cell>
          <cell r="T159">
            <v>5676516960</v>
          </cell>
          <cell r="U159">
            <v>0</v>
          </cell>
          <cell r="V159">
            <v>-5676516960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>
            <v>419825</v>
          </cell>
          <cell r="C160" t="str">
            <v>REINTEGRO PROVISIONES COMPONENTE IN</v>
          </cell>
          <cell r="E160">
            <v>808251.32</v>
          </cell>
          <cell r="F160">
            <v>2658808.58</v>
          </cell>
          <cell r="G160">
            <v>3461225.21</v>
          </cell>
          <cell r="H160">
            <v>4214468.83</v>
          </cell>
          <cell r="R160">
            <v>808251.32</v>
          </cell>
          <cell r="S160">
            <v>1850557.2600000002</v>
          </cell>
          <cell r="T160">
            <v>802416.62999999989</v>
          </cell>
          <cell r="U160">
            <v>753243.62000000011</v>
          </cell>
          <cell r="V160">
            <v>-4214468.83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>
            <v>41982501</v>
          </cell>
          <cell r="C161" t="str">
            <v>REINTEGRO PROVISIONES COMPONENTE IN</v>
          </cell>
          <cell r="E161">
            <v>808251.32</v>
          </cell>
          <cell r="F161">
            <v>2658808.58</v>
          </cell>
          <cell r="G161">
            <v>3461225.21</v>
          </cell>
          <cell r="H161">
            <v>4214468.83</v>
          </cell>
          <cell r="R161">
            <v>808251.32</v>
          </cell>
          <cell r="S161">
            <v>1850557.2600000002</v>
          </cell>
          <cell r="T161">
            <v>802416.62999999989</v>
          </cell>
          <cell r="U161">
            <v>753243.62000000011</v>
          </cell>
          <cell r="V161">
            <v>-4214468.83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>
            <v>4198250101</v>
          </cell>
          <cell r="C162" t="str">
            <v>REINT PROV CONSUMO CONTRACCLICO</v>
          </cell>
          <cell r="E162">
            <v>205516.78</v>
          </cell>
          <cell r="F162">
            <v>435635.36</v>
          </cell>
          <cell r="G162">
            <v>708272.78</v>
          </cell>
          <cell r="H162">
            <v>948182.14</v>
          </cell>
          <cell r="R162">
            <v>205516.78</v>
          </cell>
          <cell r="S162">
            <v>230118.58</v>
          </cell>
          <cell r="T162">
            <v>272637.42000000004</v>
          </cell>
          <cell r="U162">
            <v>239909.36</v>
          </cell>
          <cell r="V162">
            <v>-948182.14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>
            <v>4198250102</v>
          </cell>
          <cell r="C163" t="str">
            <v>REINT PROV CONSUMO CONTRACCLICO</v>
          </cell>
          <cell r="E163">
            <v>602734.54</v>
          </cell>
          <cell r="F163">
            <v>2223173.2200000002</v>
          </cell>
          <cell r="G163">
            <v>2752952.43</v>
          </cell>
          <cell r="H163">
            <v>3266286.69</v>
          </cell>
          <cell r="R163">
            <v>602734.54</v>
          </cell>
          <cell r="S163">
            <v>1620438.6800000002</v>
          </cell>
          <cell r="T163">
            <v>529779.21</v>
          </cell>
          <cell r="U163">
            <v>513334.25999999978</v>
          </cell>
          <cell r="V163">
            <v>-3266286.69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>
            <v>419835</v>
          </cell>
          <cell r="C164" t="str">
            <v>REINTEGRO PROVISIONES COMPONENTE IN</v>
          </cell>
          <cell r="E164">
            <v>1591549577.4300001</v>
          </cell>
          <cell r="F164">
            <v>3196283944.5999999</v>
          </cell>
          <cell r="G164">
            <v>5464068674.4200001</v>
          </cell>
          <cell r="H164">
            <v>7439429948.6899996</v>
          </cell>
          <cell r="R164">
            <v>1591549577.4300001</v>
          </cell>
          <cell r="S164">
            <v>1604734367.1699998</v>
          </cell>
          <cell r="T164">
            <v>2267784729.8200002</v>
          </cell>
          <cell r="U164">
            <v>1975361274.2699995</v>
          </cell>
          <cell r="V164">
            <v>-7439429948.6899996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>
            <v>41983501</v>
          </cell>
          <cell r="C165" t="str">
            <v>REINTEGRO PROVISIONES COMPONENTE IN</v>
          </cell>
          <cell r="E165">
            <v>1591549577.4300001</v>
          </cell>
          <cell r="F165">
            <v>3196283944.5999999</v>
          </cell>
          <cell r="G165">
            <v>5464068674.4200001</v>
          </cell>
          <cell r="H165">
            <v>7439429948.6899996</v>
          </cell>
          <cell r="R165">
            <v>1591549577.4300001</v>
          </cell>
          <cell r="S165">
            <v>1604734367.1699998</v>
          </cell>
          <cell r="T165">
            <v>2267784729.8200002</v>
          </cell>
          <cell r="U165">
            <v>1975361274.2699995</v>
          </cell>
          <cell r="V165">
            <v>-7439429948.6899996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>
            <v>4198350101</v>
          </cell>
          <cell r="C166" t="str">
            <v>REINT PROV COMERCIAL CONTRACCLICO</v>
          </cell>
          <cell r="E166">
            <v>1591549577.4300001</v>
          </cell>
          <cell r="F166">
            <v>3196283944.5999999</v>
          </cell>
          <cell r="G166">
            <v>5464068674.4200001</v>
          </cell>
          <cell r="H166">
            <v>7439429948.6899996</v>
          </cell>
          <cell r="R166">
            <v>1591549577.4300001</v>
          </cell>
          <cell r="S166">
            <v>1604734367.1699998</v>
          </cell>
          <cell r="T166">
            <v>2267784729.8200002</v>
          </cell>
          <cell r="U166">
            <v>1975361274.2699995</v>
          </cell>
          <cell r="V166">
            <v>-7439429948.6899996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>
            <v>419850</v>
          </cell>
          <cell r="C167" t="str">
            <v>REINTEGRO PROVISIONES COMPONENTE IN</v>
          </cell>
          <cell r="E167">
            <v>28706588.559999999</v>
          </cell>
          <cell r="F167">
            <v>59400549.200000003</v>
          </cell>
          <cell r="G167">
            <v>77049298.060000002</v>
          </cell>
          <cell r="H167">
            <v>97326462.060000002</v>
          </cell>
          <cell r="R167">
            <v>28706588.559999999</v>
          </cell>
          <cell r="S167">
            <v>30693960.640000004</v>
          </cell>
          <cell r="T167">
            <v>17648748.859999999</v>
          </cell>
          <cell r="U167">
            <v>20277164</v>
          </cell>
          <cell r="V167">
            <v>-97326462.060000002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>
            <v>41985001</v>
          </cell>
          <cell r="C168" t="str">
            <v>REINTEGRO PROVISIONES COMPONENTE IN</v>
          </cell>
          <cell r="E168">
            <v>28706588.559999999</v>
          </cell>
          <cell r="F168">
            <v>59400549.200000003</v>
          </cell>
          <cell r="G168">
            <v>77049298.060000002</v>
          </cell>
          <cell r="H168">
            <v>97326462.060000002</v>
          </cell>
          <cell r="R168">
            <v>28706588.559999999</v>
          </cell>
          <cell r="S168">
            <v>30693960.640000004</v>
          </cell>
          <cell r="T168">
            <v>17648748.859999999</v>
          </cell>
          <cell r="U168">
            <v>20277164</v>
          </cell>
          <cell r="V168">
            <v>-97326462.060000002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>
            <v>4198500101</v>
          </cell>
          <cell r="C169" t="str">
            <v>REINT PROV CXC CONSUMO CONTRACCLIC</v>
          </cell>
          <cell r="E169">
            <v>971.57</v>
          </cell>
          <cell r="F169">
            <v>1054.83</v>
          </cell>
          <cell r="G169">
            <v>3109.48</v>
          </cell>
          <cell r="H169">
            <v>3307.93</v>
          </cell>
          <cell r="R169">
            <v>971.57</v>
          </cell>
          <cell r="S169">
            <v>83.259999999999877</v>
          </cell>
          <cell r="T169">
            <v>2054.65</v>
          </cell>
          <cell r="U169">
            <v>198.44999999999982</v>
          </cell>
          <cell r="V169">
            <v>-3307.93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>
            <v>4198500102</v>
          </cell>
          <cell r="C170" t="str">
            <v>REINT PROV CXC CCIAL CONTRACCLICO</v>
          </cell>
          <cell r="E170">
            <v>28705070.969999999</v>
          </cell>
          <cell r="F170">
            <v>59393071.950000003</v>
          </cell>
          <cell r="G170">
            <v>77039606.170000002</v>
          </cell>
          <cell r="H170">
            <v>97316394.950000003</v>
          </cell>
          <cell r="R170">
            <v>28705070.969999999</v>
          </cell>
          <cell r="S170">
            <v>30688000.980000004</v>
          </cell>
          <cell r="T170">
            <v>17646534.219999999</v>
          </cell>
          <cell r="U170">
            <v>20276788.780000001</v>
          </cell>
          <cell r="V170">
            <v>-97316394.950000003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>
            <v>4198500105</v>
          </cell>
          <cell r="C171" t="str">
            <v>REINT PROV INT. CONSUMO CONTRACCLI</v>
          </cell>
          <cell r="E171">
            <v>353.41</v>
          </cell>
          <cell r="F171">
            <v>4157.04</v>
          </cell>
          <cell r="G171">
            <v>4260.59</v>
          </cell>
          <cell r="H171">
            <v>4375.0200000000004</v>
          </cell>
          <cell r="R171">
            <v>353.41</v>
          </cell>
          <cell r="S171">
            <v>3803.63</v>
          </cell>
          <cell r="T171">
            <v>103.55000000000018</v>
          </cell>
          <cell r="U171">
            <v>114.43000000000029</v>
          </cell>
          <cell r="V171">
            <v>-4375.0200000000004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>
            <v>4198500106</v>
          </cell>
          <cell r="C172" t="str">
            <v>REINT PROV INT. CONSUMO PROCICLICO</v>
          </cell>
          <cell r="E172">
            <v>192.61</v>
          </cell>
          <cell r="F172">
            <v>2265.38</v>
          </cell>
          <cell r="G172">
            <v>2321.8200000000002</v>
          </cell>
          <cell r="H172">
            <v>2384.16</v>
          </cell>
          <cell r="R172">
            <v>192.61</v>
          </cell>
          <cell r="S172">
            <v>2072.77</v>
          </cell>
          <cell r="T172">
            <v>56.440000000000055</v>
          </cell>
          <cell r="U172">
            <v>62.339999999999691</v>
          </cell>
          <cell r="V172">
            <v>-2384.16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B173">
            <v>419855</v>
          </cell>
          <cell r="C173" t="str">
            <v>RECUPERACION CARTERA Y OPERACIONES</v>
          </cell>
          <cell r="E173">
            <v>0</v>
          </cell>
          <cell r="F173">
            <v>0</v>
          </cell>
          <cell r="G173">
            <v>417628</v>
          </cell>
          <cell r="H173">
            <v>417628</v>
          </cell>
          <cell r="R173">
            <v>0</v>
          </cell>
          <cell r="S173">
            <v>0</v>
          </cell>
          <cell r="T173">
            <v>417628</v>
          </cell>
          <cell r="U173">
            <v>0</v>
          </cell>
          <cell r="V173">
            <v>-417628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B174">
            <v>41985501</v>
          </cell>
          <cell r="C174" t="str">
            <v>RECUPERACION CARTERA Y OPERACIONES</v>
          </cell>
          <cell r="E174">
            <v>0</v>
          </cell>
          <cell r="F174">
            <v>0</v>
          </cell>
          <cell r="G174">
            <v>417628</v>
          </cell>
          <cell r="H174">
            <v>417628</v>
          </cell>
          <cell r="R174">
            <v>0</v>
          </cell>
          <cell r="S174">
            <v>0</v>
          </cell>
          <cell r="T174">
            <v>417628</v>
          </cell>
          <cell r="U174">
            <v>0</v>
          </cell>
          <cell r="V174">
            <v>-417628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>
            <v>4198550102</v>
          </cell>
          <cell r="C175" t="str">
            <v>CARTERA DE CREDITO</v>
          </cell>
          <cell r="E175">
            <v>0</v>
          </cell>
          <cell r="F175">
            <v>0</v>
          </cell>
          <cell r="G175">
            <v>417628</v>
          </cell>
          <cell r="H175">
            <v>417628</v>
          </cell>
          <cell r="R175">
            <v>0</v>
          </cell>
          <cell r="S175">
            <v>0</v>
          </cell>
          <cell r="T175">
            <v>417628</v>
          </cell>
          <cell r="U175">
            <v>0</v>
          </cell>
          <cell r="V175">
            <v>-417628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>
            <v>517005</v>
          </cell>
          <cell r="C176" t="str">
            <v>CARTERA DE CREDITOS</v>
          </cell>
          <cell r="E176">
            <v>4087577273.2199998</v>
          </cell>
          <cell r="F176">
            <v>10674484720.84</v>
          </cell>
          <cell r="G176">
            <v>16614990813.799999</v>
          </cell>
          <cell r="H176">
            <v>23509720290.290001</v>
          </cell>
          <cell r="R176">
            <v>4087577273.2199998</v>
          </cell>
          <cell r="S176">
            <v>6586907447.6200008</v>
          </cell>
          <cell r="T176">
            <v>5940506092.9599991</v>
          </cell>
          <cell r="U176">
            <v>6894729476.4900017</v>
          </cell>
          <cell r="V176">
            <v>-23509720290.290001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B177">
            <v>51700501</v>
          </cell>
          <cell r="C177" t="str">
            <v>CARTERA DE CREDITOS    M/L</v>
          </cell>
          <cell r="E177">
            <v>4087577273.2199998</v>
          </cell>
          <cell r="F177">
            <v>10674484720.84</v>
          </cell>
          <cell r="G177">
            <v>16614990813.799999</v>
          </cell>
          <cell r="H177">
            <v>23509720290.290001</v>
          </cell>
          <cell r="R177">
            <v>4087577273.2199998</v>
          </cell>
          <cell r="S177">
            <v>6586907447.6200008</v>
          </cell>
          <cell r="T177">
            <v>5940506092.9599991</v>
          </cell>
          <cell r="U177">
            <v>6894729476.4900017</v>
          </cell>
          <cell r="V177">
            <v>-23509720290.290001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B178">
            <v>5170050101</v>
          </cell>
          <cell r="C178" t="str">
            <v>PROV CDTOS VIVIENDA</v>
          </cell>
          <cell r="E178">
            <v>1699761.68</v>
          </cell>
          <cell r="F178">
            <v>4967049.8499999996</v>
          </cell>
          <cell r="G178">
            <v>4967049.84</v>
          </cell>
          <cell r="H178">
            <v>4967049.84</v>
          </cell>
          <cell r="R178">
            <v>1699761.68</v>
          </cell>
          <cell r="S178">
            <v>3267288.17</v>
          </cell>
          <cell r="T178">
            <v>-9.9999997764825821E-3</v>
          </cell>
          <cell r="U178">
            <v>0</v>
          </cell>
          <cell r="V178">
            <v>-4967049.84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517005010101</v>
          </cell>
          <cell r="C179" t="str">
            <v>PROV CDTOS VIVIENDA T24</v>
          </cell>
          <cell r="E179">
            <v>1699761.6800000002</v>
          </cell>
          <cell r="F179">
            <v>4967049.8499999996</v>
          </cell>
          <cell r="G179">
            <v>4967049.84</v>
          </cell>
          <cell r="H179">
            <v>4967049.84</v>
          </cell>
          <cell r="R179">
            <v>1699761.6800000002</v>
          </cell>
          <cell r="S179">
            <v>3267288.1699999995</v>
          </cell>
          <cell r="T179">
            <v>-9.9999997764825821E-3</v>
          </cell>
          <cell r="U179">
            <v>0</v>
          </cell>
          <cell r="V179">
            <v>-4967049.84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B180">
            <v>5170050102</v>
          </cell>
          <cell r="C180" t="str">
            <v>PROV CDTO CONSUMO PROCICLICO</v>
          </cell>
          <cell r="E180">
            <v>0</v>
          </cell>
          <cell r="F180">
            <v>418179.15</v>
          </cell>
          <cell r="G180">
            <v>418179.15</v>
          </cell>
          <cell r="H180">
            <v>418179.15</v>
          </cell>
          <cell r="R180">
            <v>0</v>
          </cell>
          <cell r="S180">
            <v>418179.15</v>
          </cell>
          <cell r="T180">
            <v>0</v>
          </cell>
          <cell r="U180">
            <v>0</v>
          </cell>
          <cell r="V180">
            <v>-418179.15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B181">
            <v>5170050103</v>
          </cell>
          <cell r="C181" t="str">
            <v>PROV CDTO COMERCIAL PROCICLICO</v>
          </cell>
          <cell r="E181">
            <v>4085644711.54</v>
          </cell>
          <cell r="F181">
            <v>10668868021.9</v>
          </cell>
          <cell r="G181">
            <v>16609375439.57</v>
          </cell>
          <cell r="H181">
            <v>23503829732.959999</v>
          </cell>
          <cell r="R181">
            <v>4085644711.54</v>
          </cell>
          <cell r="S181">
            <v>6583223310.3599997</v>
          </cell>
          <cell r="T181">
            <v>5940507417.6700001</v>
          </cell>
          <cell r="U181">
            <v>6894454293.3899994</v>
          </cell>
          <cell r="V181">
            <v>-23503829732.959999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B182">
            <v>5170050104</v>
          </cell>
          <cell r="C182" t="str">
            <v>PROV CAPITAL CDTO CONSUMO PROCCLIC</v>
          </cell>
          <cell r="E182">
            <v>232800</v>
          </cell>
          <cell r="F182">
            <v>231469.94</v>
          </cell>
          <cell r="G182">
            <v>230145.24</v>
          </cell>
          <cell r="H182">
            <v>505328.34</v>
          </cell>
          <cell r="R182">
            <v>232800</v>
          </cell>
          <cell r="S182">
            <v>-1330.0599999999977</v>
          </cell>
          <cell r="T182">
            <v>-1324.7000000000116</v>
          </cell>
          <cell r="U182">
            <v>275183.10000000003</v>
          </cell>
          <cell r="V182">
            <v>-505328.34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>
            <v>517020</v>
          </cell>
          <cell r="C183" t="str">
            <v>CUENTAS POR COBRAR</v>
          </cell>
          <cell r="E183">
            <v>665042358.30999994</v>
          </cell>
          <cell r="F183">
            <v>922106495.02999997</v>
          </cell>
          <cell r="G183">
            <v>1206197731.2</v>
          </cell>
          <cell r="H183">
            <v>1947170471.72</v>
          </cell>
          <cell r="R183">
            <v>665042358.30999994</v>
          </cell>
          <cell r="S183">
            <v>257064136.72000003</v>
          </cell>
          <cell r="T183">
            <v>284091236.17000008</v>
          </cell>
          <cell r="U183">
            <v>740972740.51999998</v>
          </cell>
          <cell r="V183">
            <v>-1947170471.72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B184">
            <v>51702001</v>
          </cell>
          <cell r="C184" t="str">
            <v>CUENTAS POR COBRAR    M/L</v>
          </cell>
          <cell r="E184">
            <v>665042358.30999994</v>
          </cell>
          <cell r="F184">
            <v>922106495.02999997</v>
          </cell>
          <cell r="G184">
            <v>1206197731.2</v>
          </cell>
          <cell r="H184">
            <v>1947170471.72</v>
          </cell>
          <cell r="R184">
            <v>665042358.30999994</v>
          </cell>
          <cell r="S184">
            <v>257064136.72000003</v>
          </cell>
          <cell r="T184">
            <v>284091236.17000008</v>
          </cell>
          <cell r="U184">
            <v>740972740.51999998</v>
          </cell>
          <cell r="V184">
            <v>-1947170471.72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>
            <v>5170200101</v>
          </cell>
          <cell r="C185" t="str">
            <v>PROV CTA COBRAR VIVIENDA</v>
          </cell>
          <cell r="E185">
            <v>106398.39</v>
          </cell>
          <cell r="F185">
            <v>1890212.26</v>
          </cell>
          <cell r="G185">
            <v>1911147.73</v>
          </cell>
          <cell r="H185">
            <v>1966007.37</v>
          </cell>
          <cell r="R185">
            <v>106398.39</v>
          </cell>
          <cell r="S185">
            <v>1783813.87</v>
          </cell>
          <cell r="T185">
            <v>20935.469999999972</v>
          </cell>
          <cell r="U185">
            <v>54859.64000000013</v>
          </cell>
          <cell r="V185">
            <v>-1966007.37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B186">
            <v>5170200102</v>
          </cell>
          <cell r="C186" t="str">
            <v>PROV CTA COBRAR CONSUMO PROCICLICO</v>
          </cell>
          <cell r="E186">
            <v>11171.61</v>
          </cell>
          <cell r="F186">
            <v>24574.91</v>
          </cell>
          <cell r="G186">
            <v>30500.26</v>
          </cell>
          <cell r="H186">
            <v>37968.520000000004</v>
          </cell>
          <cell r="R186">
            <v>11171.61</v>
          </cell>
          <cell r="S186">
            <v>13403.3</v>
          </cell>
          <cell r="T186">
            <v>5925.3499999999985</v>
          </cell>
          <cell r="U186">
            <v>7468.2600000000057</v>
          </cell>
          <cell r="V186">
            <v>-37968.520000000004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B187">
            <v>5170200103</v>
          </cell>
          <cell r="C187" t="str">
            <v>PROV CTA COBRAR CCIAL PROCICLICO</v>
          </cell>
          <cell r="E187">
            <v>664923341.47000003</v>
          </cell>
          <cell r="F187">
            <v>920188087.57000005</v>
          </cell>
          <cell r="G187">
            <v>1204251561.23</v>
          </cell>
          <cell r="H187">
            <v>1945160023.3599999</v>
          </cell>
          <cell r="R187">
            <v>664923341.47000003</v>
          </cell>
          <cell r="S187">
            <v>255264746.10000002</v>
          </cell>
          <cell r="T187">
            <v>284063473.65999997</v>
          </cell>
          <cell r="U187">
            <v>740908462.12999988</v>
          </cell>
          <cell r="V187">
            <v>-1945160023.3599999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B188">
            <v>5170200105</v>
          </cell>
          <cell r="C188" t="str">
            <v>PROV INTERES CONSUMO PROCCLICO</v>
          </cell>
          <cell r="E188">
            <v>1446.84</v>
          </cell>
          <cell r="F188">
            <v>3620.29</v>
          </cell>
          <cell r="G188">
            <v>4521.9800000000005</v>
          </cell>
          <cell r="H188">
            <v>6472.47</v>
          </cell>
          <cell r="R188">
            <v>1446.84</v>
          </cell>
          <cell r="S188">
            <v>2173.4499999999998</v>
          </cell>
          <cell r="T188">
            <v>901.69000000000051</v>
          </cell>
          <cell r="U188">
            <v>1950.4899999999998</v>
          </cell>
          <cell r="V188">
            <v>-6472.47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B189">
            <v>517040</v>
          </cell>
          <cell r="C189" t="str">
            <v>DE INVERSIONES</v>
          </cell>
          <cell r="E189">
            <v>50018082.539999999</v>
          </cell>
          <cell r="F189">
            <v>103750575.88</v>
          </cell>
          <cell r="G189">
            <v>539266967.42999995</v>
          </cell>
          <cell r="H189">
            <v>1268303968.6600001</v>
          </cell>
          <cell r="R189">
            <v>50018082.539999999</v>
          </cell>
          <cell r="S189">
            <v>53732493.339999996</v>
          </cell>
          <cell r="T189">
            <v>435516391.54999995</v>
          </cell>
          <cell r="U189">
            <v>729037001.23000014</v>
          </cell>
          <cell r="V189">
            <v>-1268303968.6600001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B190">
            <v>51704001</v>
          </cell>
          <cell r="C190" t="str">
            <v>DE INVERSIONES    M/L</v>
          </cell>
          <cell r="E190">
            <v>48860833.030000001</v>
          </cell>
          <cell r="F190">
            <v>102320553.33</v>
          </cell>
          <cell r="G190">
            <v>533645065.81999999</v>
          </cell>
          <cell r="H190">
            <v>1264279460.3800001</v>
          </cell>
          <cell r="R190">
            <v>48860833.030000001</v>
          </cell>
          <cell r="S190">
            <v>53459720.299999997</v>
          </cell>
          <cell r="T190">
            <v>431324512.49000001</v>
          </cell>
          <cell r="U190">
            <v>730634394.56000018</v>
          </cell>
          <cell r="V190">
            <v>-1264279460.3800001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B191">
            <v>5170400101</v>
          </cell>
          <cell r="C191" t="str">
            <v>INVERSIONES EN MONEDA NACIONAL</v>
          </cell>
          <cell r="E191">
            <v>48860833.030000001</v>
          </cell>
          <cell r="F191">
            <v>102320553.33</v>
          </cell>
          <cell r="G191">
            <v>533645065.81999999</v>
          </cell>
          <cell r="H191">
            <v>1264279460.3800001</v>
          </cell>
          <cell r="R191">
            <v>48860833.030000001</v>
          </cell>
          <cell r="S191">
            <v>53459720.299999997</v>
          </cell>
          <cell r="T191">
            <v>431324512.49000001</v>
          </cell>
          <cell r="U191">
            <v>730634394.56000018</v>
          </cell>
          <cell r="V191">
            <v>-1264279460.3800001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B192">
            <v>51704002</v>
          </cell>
          <cell r="C192" t="str">
            <v>DE INVERSIONES ME   M/E</v>
          </cell>
          <cell r="E192">
            <v>1157249.51</v>
          </cell>
          <cell r="F192">
            <v>1430022.55</v>
          </cell>
          <cell r="G192">
            <v>5621901.6100000003</v>
          </cell>
          <cell r="H192">
            <v>4024508.28</v>
          </cell>
          <cell r="R192">
            <v>1157249.51</v>
          </cell>
          <cell r="S192">
            <v>272773.04000000004</v>
          </cell>
          <cell r="T192">
            <v>4191879.0600000005</v>
          </cell>
          <cell r="U192">
            <v>-1597393.3300000005</v>
          </cell>
          <cell r="V192">
            <v>-4024508.28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B193">
            <v>5170400201</v>
          </cell>
          <cell r="C193" t="str">
            <v>DE INVERSIONES USD  USD</v>
          </cell>
          <cell r="E193">
            <v>1157249.51</v>
          </cell>
          <cell r="F193">
            <v>1430022.55</v>
          </cell>
          <cell r="G193">
            <v>5621901.6100000003</v>
          </cell>
          <cell r="H193">
            <v>4024508.28</v>
          </cell>
          <cell r="R193">
            <v>1157249.51</v>
          </cell>
          <cell r="S193">
            <v>272773.04000000004</v>
          </cell>
          <cell r="T193">
            <v>4191879.0600000005</v>
          </cell>
          <cell r="U193">
            <v>-1597393.3300000005</v>
          </cell>
          <cell r="V193">
            <v>-4024508.28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B194">
            <v>517040020101</v>
          </cell>
          <cell r="C194" t="str">
            <v>INVERSIONES EN MONEDA EXTRANJERA</v>
          </cell>
          <cell r="E194">
            <v>1157249.51</v>
          </cell>
          <cell r="F194">
            <v>1430022.55</v>
          </cell>
          <cell r="G194">
            <v>5621901.6100000003</v>
          </cell>
          <cell r="H194">
            <v>4024508.28</v>
          </cell>
          <cell r="R194">
            <v>1157249.51</v>
          </cell>
          <cell r="S194">
            <v>272773.04000000004</v>
          </cell>
          <cell r="T194">
            <v>4191879.0600000005</v>
          </cell>
          <cell r="U194">
            <v>-1597393.3300000005</v>
          </cell>
          <cell r="V194">
            <v>-4024508.28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B195">
            <v>51709501</v>
          </cell>
          <cell r="C195" t="str">
            <v>POR DETERIORO EN EL VALOR DE OTROS</v>
          </cell>
          <cell r="E195">
            <v>0</v>
          </cell>
          <cell r="F195">
            <v>111382313.33</v>
          </cell>
          <cell r="G195">
            <v>129755904.73999999</v>
          </cell>
          <cell r="H195">
            <v>148353783.12</v>
          </cell>
          <cell r="R195">
            <v>0</v>
          </cell>
          <cell r="S195">
            <v>111382313.33</v>
          </cell>
          <cell r="T195">
            <v>18373591.409999996</v>
          </cell>
          <cell r="U195">
            <v>18597878.38000001</v>
          </cell>
          <cell r="V195">
            <v>-148353783.12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B196">
            <v>5170950101</v>
          </cell>
          <cell r="C196" t="str">
            <v>OTRAS PROVISIONES MONEDA NACIONAL</v>
          </cell>
          <cell r="E196">
            <v>0</v>
          </cell>
          <cell r="F196">
            <v>107625847.47</v>
          </cell>
          <cell r="G196">
            <v>125445128.75</v>
          </cell>
          <cell r="H196">
            <v>136958425.22</v>
          </cell>
          <cell r="R196">
            <v>0</v>
          </cell>
          <cell r="S196">
            <v>107625847.47</v>
          </cell>
          <cell r="T196">
            <v>17819281.280000001</v>
          </cell>
          <cell r="U196">
            <v>11513296.469999999</v>
          </cell>
          <cell r="V196">
            <v>-136958425.22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>
            <v>5170950102</v>
          </cell>
          <cell r="C197" t="str">
            <v>PROV CAPITAL VIVIENDA EMPLEADOS T24</v>
          </cell>
          <cell r="E197">
            <v>4076484.82</v>
          </cell>
          <cell r="F197">
            <v>3704239.56</v>
          </cell>
          <cell r="G197">
            <v>4237076.87</v>
          </cell>
          <cell r="H197">
            <v>11292193.34</v>
          </cell>
          <cell r="R197">
            <v>4076484.82</v>
          </cell>
          <cell r="S197">
            <v>-372245.25999999978</v>
          </cell>
          <cell r="T197">
            <v>532837.31000000006</v>
          </cell>
          <cell r="U197">
            <v>7055116.4699999997</v>
          </cell>
          <cell r="V197">
            <v>-11292193.34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B198">
            <v>5170950103</v>
          </cell>
          <cell r="C198" t="str">
            <v>PROV INT Y CXC VIVINEDA EMPLEAD T24</v>
          </cell>
          <cell r="E198">
            <v>23767.68</v>
          </cell>
          <cell r="F198">
            <v>52226.3</v>
          </cell>
          <cell r="G198">
            <v>73699.12</v>
          </cell>
          <cell r="H198">
            <v>103164.56</v>
          </cell>
          <cell r="R198">
            <v>23767.68</v>
          </cell>
          <cell r="S198">
            <v>28458.620000000003</v>
          </cell>
          <cell r="T198">
            <v>21472.819999999992</v>
          </cell>
          <cell r="U198">
            <v>29465.440000000002</v>
          </cell>
          <cell r="V198">
            <v>-103164.56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5171</v>
          </cell>
          <cell r="C199" t="str">
            <v>COMPONENTE CONTRACICLICO DETERIORO</v>
          </cell>
          <cell r="E199">
            <v>2225334809.48</v>
          </cell>
          <cell r="F199">
            <v>5760536228.8699999</v>
          </cell>
          <cell r="G199">
            <v>8629980854.1599998</v>
          </cell>
          <cell r="H199">
            <v>10088222838.32</v>
          </cell>
          <cell r="R199">
            <v>2225334809.48</v>
          </cell>
          <cell r="S199">
            <v>3535201419.3899999</v>
          </cell>
          <cell r="T199">
            <v>2869444625.29</v>
          </cell>
          <cell r="U199">
            <v>1458241984.1599998</v>
          </cell>
          <cell r="V199">
            <v>-10088222838.32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B200">
            <v>517105</v>
          </cell>
          <cell r="C200" t="str">
            <v>CREDITOS Y OPERACIONES DE LEASING D</v>
          </cell>
          <cell r="E200">
            <v>429696.92</v>
          </cell>
          <cell r="F200">
            <v>1314485.21</v>
          </cell>
          <cell r="G200">
            <v>1313727.6399999999</v>
          </cell>
          <cell r="H200">
            <v>1822306.51</v>
          </cell>
          <cell r="R200">
            <v>429696.92</v>
          </cell>
          <cell r="S200">
            <v>884788.29</v>
          </cell>
          <cell r="T200">
            <v>-757.57000000006519</v>
          </cell>
          <cell r="U200">
            <v>508578.87000000011</v>
          </cell>
          <cell r="V200">
            <v>-1822306.51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B201">
            <v>51710501</v>
          </cell>
          <cell r="C201" t="str">
            <v>CREDITOS Y OPERACIONES DE LEASING D</v>
          </cell>
          <cell r="E201">
            <v>429696.92</v>
          </cell>
          <cell r="F201">
            <v>1314485.21</v>
          </cell>
          <cell r="G201">
            <v>1313727.6399999999</v>
          </cell>
          <cell r="H201">
            <v>1822306.51</v>
          </cell>
          <cell r="R201">
            <v>429696.92</v>
          </cell>
          <cell r="S201">
            <v>884788.29</v>
          </cell>
          <cell r="T201">
            <v>-757.57000000006519</v>
          </cell>
          <cell r="U201">
            <v>508578.87000000011</v>
          </cell>
          <cell r="V201">
            <v>-1822306.51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B202">
            <v>5171050101</v>
          </cell>
          <cell r="C202" t="str">
            <v>PROV CDTO CONSUMO CONTRACCLICO</v>
          </cell>
          <cell r="E202">
            <v>0</v>
          </cell>
          <cell r="F202">
            <v>883235.42</v>
          </cell>
          <cell r="G202">
            <v>883235.42</v>
          </cell>
          <cell r="H202">
            <v>883235.42</v>
          </cell>
          <cell r="R202">
            <v>0</v>
          </cell>
          <cell r="S202">
            <v>883235.42</v>
          </cell>
          <cell r="T202">
            <v>0</v>
          </cell>
          <cell r="U202">
            <v>0</v>
          </cell>
          <cell r="V202">
            <v>-883235.42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B203">
            <v>5171050102</v>
          </cell>
          <cell r="C203" t="str">
            <v>PROV CAPITAL CDTO CONSUMO CONTRACC</v>
          </cell>
          <cell r="E203">
            <v>427200</v>
          </cell>
          <cell r="F203">
            <v>424759.26</v>
          </cell>
          <cell r="G203">
            <v>422328.37</v>
          </cell>
          <cell r="H203">
            <v>927303.56</v>
          </cell>
          <cell r="R203">
            <v>427200</v>
          </cell>
          <cell r="S203">
            <v>-2440.7399999999907</v>
          </cell>
          <cell r="T203">
            <v>-2430.890000000014</v>
          </cell>
          <cell r="U203">
            <v>504975.19000000006</v>
          </cell>
          <cell r="V203">
            <v>-927303.56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B204">
            <v>5171050103</v>
          </cell>
          <cell r="C204" t="str">
            <v>PROV INTERES CONSUMO CONTRACCLICO</v>
          </cell>
          <cell r="E204">
            <v>2496.92</v>
          </cell>
          <cell r="F204">
            <v>6490.53</v>
          </cell>
          <cell r="G204">
            <v>8163.85</v>
          </cell>
          <cell r="H204">
            <v>11767.53</v>
          </cell>
          <cell r="R204">
            <v>2496.92</v>
          </cell>
          <cell r="S204">
            <v>3993.6099999999997</v>
          </cell>
          <cell r="T204">
            <v>1673.3200000000006</v>
          </cell>
          <cell r="U204">
            <v>3603.6800000000003</v>
          </cell>
          <cell r="V204">
            <v>-11767.53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B205">
            <v>517115</v>
          </cell>
          <cell r="C205" t="str">
            <v>CREDITOS Y OPERACIONES DE LEASING C</v>
          </cell>
          <cell r="E205">
            <v>2148537475.3800001</v>
          </cell>
          <cell r="F205">
            <v>5634395454.9899998</v>
          </cell>
          <cell r="G205">
            <v>8467172280.6400003</v>
          </cell>
          <cell r="H205">
            <v>9831564451.3899994</v>
          </cell>
          <cell r="R205">
            <v>2148537475.3800001</v>
          </cell>
          <cell r="S205">
            <v>3485857979.6099997</v>
          </cell>
          <cell r="T205">
            <v>2832776825.6500006</v>
          </cell>
          <cell r="U205">
            <v>1364392170.749999</v>
          </cell>
          <cell r="V205">
            <v>-9831564451.3899994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B206">
            <v>51711501</v>
          </cell>
          <cell r="C206" t="str">
            <v>CREDITOS Y OPERACIONES DE LEASING C</v>
          </cell>
          <cell r="E206">
            <v>2148537475.3800001</v>
          </cell>
          <cell r="F206">
            <v>5634395454.9899998</v>
          </cell>
          <cell r="G206">
            <v>8467172280.6400003</v>
          </cell>
          <cell r="H206">
            <v>9831564451.3899994</v>
          </cell>
          <cell r="R206">
            <v>2148537475.3800001</v>
          </cell>
          <cell r="S206">
            <v>3485857979.6099997</v>
          </cell>
          <cell r="T206">
            <v>2832776825.6500006</v>
          </cell>
          <cell r="U206">
            <v>1364392170.749999</v>
          </cell>
          <cell r="V206">
            <v>-9831564451.3899994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5171150101</v>
          </cell>
          <cell r="C207" t="str">
            <v>PROV CDTO COMERCIAL CONTRACCLICO</v>
          </cell>
          <cell r="E207">
            <v>2148537475.3800001</v>
          </cell>
          <cell r="F207">
            <v>5634395454.9899998</v>
          </cell>
          <cell r="G207">
            <v>8467172280.6400003</v>
          </cell>
          <cell r="H207">
            <v>9831564451.3899994</v>
          </cell>
          <cell r="R207">
            <v>2148537475.3800001</v>
          </cell>
          <cell r="S207">
            <v>3485857979.6099997</v>
          </cell>
          <cell r="T207">
            <v>2832776825.6500006</v>
          </cell>
          <cell r="U207">
            <v>1364392170.749999</v>
          </cell>
          <cell r="V207">
            <v>-9831564451.3899994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B208">
            <v>517125</v>
          </cell>
          <cell r="C208" t="str">
            <v>CUENTAS POR COBRAR</v>
          </cell>
          <cell r="E208">
            <v>76367637.180000007</v>
          </cell>
          <cell r="F208">
            <v>124826288.67</v>
          </cell>
          <cell r="G208">
            <v>161494845.88</v>
          </cell>
          <cell r="H208">
            <v>254836080.41999999</v>
          </cell>
          <cell r="R208">
            <v>76367637.180000007</v>
          </cell>
          <cell r="S208">
            <v>48458651.489999995</v>
          </cell>
          <cell r="T208">
            <v>36668557.209999993</v>
          </cell>
          <cell r="U208">
            <v>93341234.539999992</v>
          </cell>
          <cell r="V208">
            <v>-254836080.41999999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>
            <v>51712501</v>
          </cell>
          <cell r="C209" t="str">
            <v>CUENTAS POR COBRAR    M/L</v>
          </cell>
          <cell r="E209">
            <v>76367637.180000007</v>
          </cell>
          <cell r="F209">
            <v>124826288.67</v>
          </cell>
          <cell r="G209">
            <v>161494845.88</v>
          </cell>
          <cell r="H209">
            <v>254836080.41999999</v>
          </cell>
          <cell r="R209">
            <v>76367637.180000007</v>
          </cell>
          <cell r="S209">
            <v>48458651.489999995</v>
          </cell>
          <cell r="T209">
            <v>36668557.209999993</v>
          </cell>
          <cell r="U209">
            <v>93341234.539999992</v>
          </cell>
          <cell r="V209">
            <v>-254836080.41999999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B210">
            <v>5171250101</v>
          </cell>
          <cell r="C210" t="str">
            <v>PROV CTA COBRAR CONSUMO CONTRACCLI</v>
          </cell>
          <cell r="E210">
            <v>15225.95</v>
          </cell>
          <cell r="F210">
            <v>32596.25</v>
          </cell>
          <cell r="G210">
            <v>36239.15</v>
          </cell>
          <cell r="H210">
            <v>42697.61</v>
          </cell>
          <cell r="R210">
            <v>15225.95</v>
          </cell>
          <cell r="S210">
            <v>17370.3</v>
          </cell>
          <cell r="T210">
            <v>3642.9000000000015</v>
          </cell>
          <cell r="U210">
            <v>6458.4599999999991</v>
          </cell>
          <cell r="V210">
            <v>-42697.61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B211">
            <v>5171250102</v>
          </cell>
          <cell r="C211" t="str">
            <v>PROV CTA COBRAR CCIAL CONTRACCLICO</v>
          </cell>
          <cell r="E211">
            <v>76352411.230000004</v>
          </cell>
          <cell r="F211">
            <v>124793692.42</v>
          </cell>
          <cell r="G211">
            <v>161458606.72999999</v>
          </cell>
          <cell r="H211">
            <v>254793382.81</v>
          </cell>
          <cell r="R211">
            <v>76352411.230000004</v>
          </cell>
          <cell r="S211">
            <v>48441281.189999998</v>
          </cell>
          <cell r="T211">
            <v>36664914.309999987</v>
          </cell>
          <cell r="U211">
            <v>93334776.080000013</v>
          </cell>
          <cell r="V211">
            <v>-254793382.81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</sheetData>
      <sheetData sheetId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9407708951211.1094</v>
          </cell>
          <cell r="E7">
            <v>9168163841367.5898</v>
          </cell>
          <cell r="F7">
            <v>7568831363608.9805</v>
          </cell>
          <cell r="G7">
            <v>9407708951211.1094</v>
          </cell>
          <cell r="H7">
            <v>9168163841367.5898</v>
          </cell>
        </row>
        <row r="8">
          <cell r="B8">
            <v>110000</v>
          </cell>
          <cell r="C8" t="str">
            <v xml:space="preserve">EFECTIVO </v>
          </cell>
          <cell r="D8">
            <v>115133054357.94</v>
          </cell>
          <cell r="E8">
            <v>165129283567.10999</v>
          </cell>
          <cell r="F8">
            <v>175512332536.62</v>
          </cell>
          <cell r="G8">
            <v>115133054357.94</v>
          </cell>
          <cell r="H8">
            <v>165129283567.10999</v>
          </cell>
        </row>
        <row r="9">
          <cell r="B9">
            <v>110500</v>
          </cell>
          <cell r="C9" t="str">
            <v>CAJA</v>
          </cell>
          <cell r="D9">
            <v>1045745688.7</v>
          </cell>
          <cell r="E9">
            <v>652205724.14999998</v>
          </cell>
          <cell r="F9">
            <v>358539932.85000002</v>
          </cell>
          <cell r="G9">
            <v>1045745688.7</v>
          </cell>
          <cell r="H9">
            <v>652205724.14999998</v>
          </cell>
        </row>
        <row r="10">
          <cell r="B10">
            <v>110505</v>
          </cell>
          <cell r="C10" t="str">
            <v>EFECTIVO</v>
          </cell>
          <cell r="D10">
            <v>132396.46</v>
          </cell>
          <cell r="E10">
            <v>131289.9</v>
          </cell>
          <cell r="F10">
            <v>120553.60000000001</v>
          </cell>
          <cell r="G10">
            <v>132396.46</v>
          </cell>
          <cell r="H10">
            <v>131289.9</v>
          </cell>
        </row>
        <row r="11">
          <cell r="B11">
            <v>110510</v>
          </cell>
          <cell r="C11" t="str">
            <v>CHEQUES</v>
          </cell>
          <cell r="D11">
            <v>1033433143</v>
          </cell>
          <cell r="E11">
            <v>640031735</v>
          </cell>
          <cell r="F11">
            <v>346934516</v>
          </cell>
          <cell r="G11">
            <v>1033433143</v>
          </cell>
          <cell r="H11">
            <v>640031735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12180149.24</v>
          </cell>
          <cell r="E13">
            <v>12042699.25</v>
          </cell>
          <cell r="F13">
            <v>11484863.25</v>
          </cell>
          <cell r="G13">
            <v>12180149.24</v>
          </cell>
          <cell r="H13">
            <v>12042699.25</v>
          </cell>
        </row>
        <row r="14">
          <cell r="B14">
            <v>111000</v>
          </cell>
          <cell r="C14" t="str">
            <v>BANCO DE LA REPÚBLICA</v>
          </cell>
          <cell r="D14">
            <v>53206438423.699997</v>
          </cell>
          <cell r="E14">
            <v>31034809203.810001</v>
          </cell>
          <cell r="F14">
            <v>37402181903.839996</v>
          </cell>
          <cell r="G14">
            <v>53206438423.699997</v>
          </cell>
          <cell r="H14">
            <v>31034809203.810001</v>
          </cell>
        </row>
        <row r="15">
          <cell r="B15">
            <v>111005</v>
          </cell>
          <cell r="C15" t="str">
            <v>CUENTA CORRIENTE BANCARIA</v>
          </cell>
          <cell r="D15">
            <v>53206438423.699997</v>
          </cell>
          <cell r="E15">
            <v>31034809203.810001</v>
          </cell>
          <cell r="F15">
            <v>37402181903.839996</v>
          </cell>
          <cell r="G15">
            <v>53206438423.699997</v>
          </cell>
          <cell r="H15">
            <v>31034809203.810001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60880870245.540001</v>
          </cell>
          <cell r="E19">
            <v>133442268639.14999</v>
          </cell>
          <cell r="F19">
            <v>137751610699.92999</v>
          </cell>
          <cell r="G19">
            <v>60880870245.540001</v>
          </cell>
          <cell r="H19">
            <v>133442268639.14999</v>
          </cell>
        </row>
        <row r="20">
          <cell r="B20">
            <v>111505</v>
          </cell>
          <cell r="C20" t="str">
            <v>BANCOS NACIONALES</v>
          </cell>
          <cell r="D20">
            <v>44530348024.459999</v>
          </cell>
          <cell r="E20">
            <v>125715982684.55</v>
          </cell>
          <cell r="F20">
            <v>130407823922.73</v>
          </cell>
          <cell r="G20">
            <v>44530348024.459999</v>
          </cell>
          <cell r="H20">
            <v>125715982684.55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7529660323.3100004</v>
          </cell>
          <cell r="E22">
            <v>7726285954.6000004</v>
          </cell>
          <cell r="F22">
            <v>7343786777.1999998</v>
          </cell>
          <cell r="G22">
            <v>7529660323.3100004</v>
          </cell>
          <cell r="H22">
            <v>7726285954.6000004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8820861897.7700005</v>
          </cell>
          <cell r="E25">
            <v>0</v>
          </cell>
          <cell r="F25">
            <v>0</v>
          </cell>
          <cell r="G25">
            <v>8820861897.7700005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113156866481.28999</v>
          </cell>
          <cell r="E33">
            <v>240424551117.56</v>
          </cell>
          <cell r="F33">
            <v>21417337675.279999</v>
          </cell>
          <cell r="G33">
            <v>113156866481.28999</v>
          </cell>
          <cell r="H33">
            <v>240424551117.56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113156866481.28999</v>
          </cell>
          <cell r="E39">
            <v>240424551117.56</v>
          </cell>
          <cell r="F39">
            <v>21417337675.279999</v>
          </cell>
          <cell r="G39">
            <v>113156866481.28999</v>
          </cell>
          <cell r="H39">
            <v>240424551117.56</v>
          </cell>
        </row>
        <row r="40">
          <cell r="B40">
            <v>121005</v>
          </cell>
          <cell r="C40" t="str">
            <v>BANCOS</v>
          </cell>
          <cell r="D40">
            <v>22942273998</v>
          </cell>
          <cell r="E40">
            <v>151154137654.17001</v>
          </cell>
          <cell r="F40">
            <v>16414826564.16</v>
          </cell>
          <cell r="G40">
            <v>22942273998</v>
          </cell>
          <cell r="H40">
            <v>151154137654.17001</v>
          </cell>
        </row>
        <row r="41">
          <cell r="B41">
            <v>121010</v>
          </cell>
          <cell r="C41" t="str">
            <v>CORPORACIONES FINANCIERAS</v>
          </cell>
          <cell r="D41">
            <v>5001141944.4399996</v>
          </cell>
          <cell r="E41">
            <v>8003644444.2200003</v>
          </cell>
          <cell r="F41">
            <v>5002511111.1199999</v>
          </cell>
          <cell r="G41">
            <v>5001141944.4399996</v>
          </cell>
          <cell r="H41">
            <v>8003644444.2200003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85213450538.850006</v>
          </cell>
          <cell r="E47">
            <v>81266769019.169998</v>
          </cell>
          <cell r="F47">
            <v>0</v>
          </cell>
          <cell r="G47">
            <v>85213450538.850006</v>
          </cell>
          <cell r="H47">
            <v>81266769019.169998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1549012618489.27</v>
          </cell>
          <cell r="E72">
            <v>1442013656313.96</v>
          </cell>
          <cell r="F72">
            <v>1159058711580.4099</v>
          </cell>
          <cell r="G72">
            <v>1549012618489.27</v>
          </cell>
          <cell r="H72">
            <v>1442013656313.96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587827300000</v>
          </cell>
          <cell r="E73">
            <v>625007995454.43994</v>
          </cell>
          <cell r="F73">
            <v>780406967247.19995</v>
          </cell>
          <cell r="G73">
            <v>587827300000</v>
          </cell>
          <cell r="H73">
            <v>625007995454.43994</v>
          </cell>
        </row>
        <row r="74">
          <cell r="B74">
            <v>130105</v>
          </cell>
          <cell r="C74" t="str">
            <v>TÍTULOS DE TESORERÍA –TES</v>
          </cell>
          <cell r="D74">
            <v>576514120000</v>
          </cell>
          <cell r="E74">
            <v>594418287653.93994</v>
          </cell>
          <cell r="F74">
            <v>749351012147.19995</v>
          </cell>
          <cell r="G74">
            <v>576514120000</v>
          </cell>
          <cell r="H74">
            <v>594418287653.93994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11313180000</v>
          </cell>
          <cell r="E76">
            <v>30589707800.5</v>
          </cell>
          <cell r="F76">
            <v>31055955100</v>
          </cell>
          <cell r="G76">
            <v>11313180000</v>
          </cell>
          <cell r="H76">
            <v>30589707800.5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25942735468.669998</v>
          </cell>
          <cell r="E78">
            <v>23545387069.900002</v>
          </cell>
          <cell r="F78">
            <v>24201371536.330002</v>
          </cell>
          <cell r="G78">
            <v>25942735468.669998</v>
          </cell>
          <cell r="H78">
            <v>23545387069.900002</v>
          </cell>
        </row>
        <row r="79">
          <cell r="B79">
            <v>130205</v>
          </cell>
          <cell r="C79" t="str">
            <v>EMISORES NACIONALES</v>
          </cell>
          <cell r="D79">
            <v>25942735468.669998</v>
          </cell>
          <cell r="E79">
            <v>23545387069.900002</v>
          </cell>
          <cell r="F79">
            <v>24201371536.330002</v>
          </cell>
          <cell r="G79">
            <v>25942735468.669998</v>
          </cell>
          <cell r="H79">
            <v>23545387069.900002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12870052510.34</v>
          </cell>
          <cell r="E81">
            <v>11727916932.58</v>
          </cell>
          <cell r="F81">
            <v>10588751203.25</v>
          </cell>
          <cell r="G81">
            <v>12870052510.34</v>
          </cell>
          <cell r="H81">
            <v>11727916932.58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12870052510.34</v>
          </cell>
          <cell r="E84">
            <v>11727916932.58</v>
          </cell>
          <cell r="F84">
            <v>10588751203.25</v>
          </cell>
          <cell r="G84">
            <v>12870052510.34</v>
          </cell>
          <cell r="H84">
            <v>11727916932.58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175078189500.42001</v>
          </cell>
          <cell r="E86">
            <v>139573133709.04001</v>
          </cell>
          <cell r="F86">
            <v>155357563364.69</v>
          </cell>
          <cell r="G86">
            <v>175078189500.42001</v>
          </cell>
          <cell r="H86">
            <v>139573133709.04001</v>
          </cell>
        </row>
        <row r="87">
          <cell r="B87">
            <v>130405</v>
          </cell>
          <cell r="C87" t="str">
            <v>EMISORES NACIONALES</v>
          </cell>
          <cell r="D87">
            <v>110105762772.71001</v>
          </cell>
          <cell r="E87">
            <v>90373567827.169998</v>
          </cell>
          <cell r="F87">
            <v>100703610739.00999</v>
          </cell>
          <cell r="G87">
            <v>110105762772.71001</v>
          </cell>
          <cell r="H87">
            <v>90373567827.169998</v>
          </cell>
        </row>
        <row r="88">
          <cell r="B88">
            <v>130410</v>
          </cell>
          <cell r="C88" t="str">
            <v>EMISORES EXTRANJEROS</v>
          </cell>
          <cell r="D88">
            <v>64972426727.709999</v>
          </cell>
          <cell r="E88">
            <v>49199565881.870003</v>
          </cell>
          <cell r="F88">
            <v>54653952625.68</v>
          </cell>
          <cell r="G88">
            <v>64972426727.709999</v>
          </cell>
          <cell r="H88">
            <v>49199565881.870003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16347300000</v>
          </cell>
          <cell r="E89">
            <v>0</v>
          </cell>
          <cell r="F89">
            <v>0</v>
          </cell>
          <cell r="G89">
            <v>16347300000</v>
          </cell>
          <cell r="H89">
            <v>0</v>
          </cell>
        </row>
        <row r="90">
          <cell r="B90">
            <v>130505</v>
          </cell>
          <cell r="C90" t="str">
            <v>TÍTULOS DE TESORERÍA –TES</v>
          </cell>
          <cell r="D90">
            <v>16347300000</v>
          </cell>
          <cell r="E90">
            <v>0</v>
          </cell>
          <cell r="F90">
            <v>0</v>
          </cell>
          <cell r="G90">
            <v>16347300000</v>
          </cell>
          <cell r="H90">
            <v>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66338197500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66338197500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B130">
            <v>131505</v>
          </cell>
          <cell r="C130" t="str">
            <v>SUBSIDIARIAS Y FILIALES NACIONALES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142968934371.72</v>
          </cell>
          <cell r="E132">
            <v>116169130097.75</v>
          </cell>
          <cell r="F132">
            <v>101072172948.16</v>
          </cell>
          <cell r="G132">
            <v>142968934371.72</v>
          </cell>
          <cell r="H132">
            <v>116169130097.75</v>
          </cell>
        </row>
        <row r="133">
          <cell r="B133">
            <v>131605</v>
          </cell>
          <cell r="C133" t="str">
            <v>ASOCIADAS NACIONALES</v>
          </cell>
          <cell r="D133">
            <v>142968934371.72</v>
          </cell>
          <cell r="E133">
            <v>116169130097.75</v>
          </cell>
          <cell r="F133">
            <v>101072172948.16</v>
          </cell>
          <cell r="G133">
            <v>142968934371.72</v>
          </cell>
          <cell r="H133">
            <v>116169130097.75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375377277207.44</v>
          </cell>
          <cell r="E135">
            <v>304728291552.91998</v>
          </cell>
          <cell r="F135">
            <v>0</v>
          </cell>
          <cell r="G135">
            <v>375377277207.44</v>
          </cell>
          <cell r="H135">
            <v>304728291552.91998</v>
          </cell>
        </row>
        <row r="136">
          <cell r="B136">
            <v>131705</v>
          </cell>
          <cell r="C136" t="str">
            <v>TÍTULOS DE TESORERÍA –TES</v>
          </cell>
          <cell r="D136">
            <v>375377277207.44</v>
          </cell>
          <cell r="E136">
            <v>304728291552.91998</v>
          </cell>
          <cell r="F136">
            <v>0</v>
          </cell>
          <cell r="G136">
            <v>375377277207.44</v>
          </cell>
          <cell r="H136">
            <v>304728291552.91998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67497661.060000002</v>
          </cell>
          <cell r="E142">
            <v>0</v>
          </cell>
          <cell r="F142">
            <v>337757043.07999998</v>
          </cell>
          <cell r="G142">
            <v>67497661.060000002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67497661.060000002</v>
          </cell>
          <cell r="E145">
            <v>0</v>
          </cell>
          <cell r="F145">
            <v>337757043.07999998</v>
          </cell>
          <cell r="G145">
            <v>67497661.060000002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0</v>
          </cell>
          <cell r="E147">
            <v>12210500000</v>
          </cell>
          <cell r="F147">
            <v>0</v>
          </cell>
          <cell r="G147">
            <v>0</v>
          </cell>
          <cell r="H147">
            <v>12210500000</v>
          </cell>
        </row>
        <row r="148">
          <cell r="B148">
            <v>132105</v>
          </cell>
          <cell r="C148" t="str">
            <v>TÍTULOS DE TESORERÍA –TES</v>
          </cell>
          <cell r="D148">
            <v>0</v>
          </cell>
          <cell r="E148">
            <v>12210500000</v>
          </cell>
          <cell r="F148">
            <v>0</v>
          </cell>
          <cell r="G148">
            <v>0</v>
          </cell>
          <cell r="H148">
            <v>12210500000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157084405000</v>
          </cell>
          <cell r="E152">
            <v>87097949317</v>
          </cell>
          <cell r="F152">
            <v>0</v>
          </cell>
          <cell r="G152">
            <v>157084405000</v>
          </cell>
          <cell r="H152">
            <v>87097949317</v>
          </cell>
        </row>
        <row r="153">
          <cell r="B153">
            <v>132205</v>
          </cell>
          <cell r="C153" t="str">
            <v>TÍTULOS DE TESORERÍA –TES</v>
          </cell>
          <cell r="D153">
            <v>157084405000</v>
          </cell>
          <cell r="E153">
            <v>87097949317</v>
          </cell>
          <cell r="F153">
            <v>0</v>
          </cell>
          <cell r="G153">
            <v>157084405000</v>
          </cell>
          <cell r="H153">
            <v>87097949317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55688765717.699997</v>
          </cell>
          <cell r="E179">
            <v>122187073350.7</v>
          </cell>
          <cell r="F179">
            <v>20755930737.700001</v>
          </cell>
          <cell r="G179">
            <v>55688765717.699997</v>
          </cell>
          <cell r="H179">
            <v>122187073350.7</v>
          </cell>
        </row>
        <row r="180">
          <cell r="B180">
            <v>135205</v>
          </cell>
          <cell r="C180" t="str">
            <v>DE MONEDAS (PESO/DÓLAR)</v>
          </cell>
          <cell r="D180">
            <v>55688765717.699997</v>
          </cell>
          <cell r="E180">
            <v>122187073350.7</v>
          </cell>
          <cell r="F180">
            <v>20755930737.700001</v>
          </cell>
          <cell r="G180">
            <v>55688765717.699997</v>
          </cell>
          <cell r="H180">
            <v>122187073350.7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239838947.87</v>
          </cell>
          <cell r="E254">
            <v>233721170.31999999</v>
          </cell>
          <cell r="F254">
            <v>0</v>
          </cell>
          <cell r="G254">
            <v>239838947.87</v>
          </cell>
          <cell r="H254">
            <v>233721170.31999999</v>
          </cell>
        </row>
        <row r="255">
          <cell r="B255">
            <v>139005</v>
          </cell>
          <cell r="C255" t="str">
            <v>INSTRUMENTOS DE DEUDA</v>
          </cell>
          <cell r="D255">
            <v>239838947.87</v>
          </cell>
          <cell r="E255">
            <v>233721170.31999999</v>
          </cell>
          <cell r="F255">
            <v>0</v>
          </cell>
          <cell r="G255">
            <v>239838947.87</v>
          </cell>
          <cell r="H255">
            <v>233721170.31999999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7250828389033.7197</v>
          </cell>
          <cell r="E258">
            <v>6958793173481.7695</v>
          </cell>
          <cell r="F258">
            <v>5981594051453.5</v>
          </cell>
          <cell r="G258">
            <v>7250828389033.7197</v>
          </cell>
          <cell r="H258">
            <v>6958793173481.7695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4545827434.3999996</v>
          </cell>
          <cell r="E265">
            <v>4245150894.4699998</v>
          </cell>
          <cell r="F265">
            <v>3966597546.2399998</v>
          </cell>
          <cell r="G265">
            <v>4545827434.3999996</v>
          </cell>
          <cell r="H265">
            <v>4245150894.4699998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4324621691.9799995</v>
          </cell>
          <cell r="E266">
            <v>4011712070.6599998</v>
          </cell>
          <cell r="F266">
            <v>3701040382.5799999</v>
          </cell>
          <cell r="G266">
            <v>4324621691.9799995</v>
          </cell>
          <cell r="H266">
            <v>4011712070.6599998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74492042.530000001</v>
          </cell>
          <cell r="E268">
            <v>99391194.200000003</v>
          </cell>
          <cell r="F268">
            <v>265557163.66</v>
          </cell>
          <cell r="G268">
            <v>74492042.530000001</v>
          </cell>
          <cell r="H268">
            <v>99391194.200000003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146713699.88999999</v>
          </cell>
          <cell r="E270">
            <v>134047629.61</v>
          </cell>
          <cell r="F270">
            <v>0</v>
          </cell>
          <cell r="G270">
            <v>146713699.88999999</v>
          </cell>
          <cell r="H270">
            <v>134047629.61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191484364.37</v>
          </cell>
          <cell r="E282">
            <v>221419449.03999999</v>
          </cell>
          <cell r="F282">
            <v>233753664.55000001</v>
          </cell>
          <cell r="G282">
            <v>191484364.37</v>
          </cell>
          <cell r="H282">
            <v>221419449.03999999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140618246.62</v>
          </cell>
          <cell r="E283">
            <v>179117404.49000001</v>
          </cell>
          <cell r="F283">
            <v>159856538.94</v>
          </cell>
          <cell r="G283">
            <v>140618246.62</v>
          </cell>
          <cell r="H283">
            <v>179117404.49000001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0</v>
          </cell>
          <cell r="E284">
            <v>0</v>
          </cell>
          <cell r="F284">
            <v>57331537.119999997</v>
          </cell>
          <cell r="G284">
            <v>0</v>
          </cell>
          <cell r="H284">
            <v>0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0</v>
          </cell>
          <cell r="E285">
            <v>953696.43</v>
          </cell>
          <cell r="F285">
            <v>16565588.49</v>
          </cell>
          <cell r="G285">
            <v>0</v>
          </cell>
          <cell r="H285">
            <v>953696.43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50866117.75</v>
          </cell>
          <cell r="E286">
            <v>41348348.119999997</v>
          </cell>
          <cell r="F286">
            <v>0</v>
          </cell>
          <cell r="G286">
            <v>50866117.75</v>
          </cell>
          <cell r="H286">
            <v>41348348.119999997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7304720594209.0996</v>
          </cell>
          <cell r="E288">
            <v>7006034978646.2695</v>
          </cell>
          <cell r="F288">
            <v>6025101942470.6504</v>
          </cell>
          <cell r="G288">
            <v>7304720594209.0996</v>
          </cell>
          <cell r="H288">
            <v>7006034978646.2695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7173304125931.1699</v>
          </cell>
          <cell r="E289">
            <v>6890855894548.79</v>
          </cell>
          <cell r="F289">
            <v>5889610682068.4004</v>
          </cell>
          <cell r="G289">
            <v>7173304125931.1699</v>
          </cell>
          <cell r="H289">
            <v>6890855894548.79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32168467440.560001</v>
          </cell>
          <cell r="E290">
            <v>23658482970.099998</v>
          </cell>
          <cell r="F290">
            <v>47004067031.82</v>
          </cell>
          <cell r="G290">
            <v>32168467440.560001</v>
          </cell>
          <cell r="H290">
            <v>23658482970.099998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19366381115.970001</v>
          </cell>
          <cell r="E291">
            <v>10188320372.950001</v>
          </cell>
          <cell r="F291">
            <v>12477105402.98</v>
          </cell>
          <cell r="G291">
            <v>19366381115.970001</v>
          </cell>
          <cell r="H291">
            <v>10188320372.950001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36736466410.139999</v>
          </cell>
          <cell r="E292">
            <v>43787094559.169998</v>
          </cell>
          <cell r="F292">
            <v>45436317368.849998</v>
          </cell>
          <cell r="G292">
            <v>36736466410.139999</v>
          </cell>
          <cell r="H292">
            <v>43787094559.169998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43145153311.260002</v>
          </cell>
          <cell r="E293">
            <v>37545186195.260002</v>
          </cell>
          <cell r="F293">
            <v>30573770598.599998</v>
          </cell>
          <cell r="G293">
            <v>43145153311.260002</v>
          </cell>
          <cell r="H293">
            <v>37545186195.260002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12759191497.280001</v>
          </cell>
          <cell r="E301">
            <v>13440723455.110001</v>
          </cell>
          <cell r="F301">
            <v>12566517979.059999</v>
          </cell>
          <cell r="G301">
            <v>12759191497.280001</v>
          </cell>
          <cell r="H301">
            <v>13440723455.110001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11263002204.389999</v>
          </cell>
          <cell r="E302">
            <v>11965399903.469999</v>
          </cell>
          <cell r="F302">
            <v>11356935781.99</v>
          </cell>
          <cell r="G302">
            <v>11263002204.389999</v>
          </cell>
          <cell r="H302">
            <v>11965399903.469999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1496189292.8900001</v>
          </cell>
          <cell r="E312">
            <v>1475323551.6400001</v>
          </cell>
          <cell r="F312">
            <v>1209582197.0699999</v>
          </cell>
          <cell r="G312">
            <v>1496189292.8900001</v>
          </cell>
          <cell r="H312">
            <v>1475323551.6400001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6971480.3799999999</v>
          </cell>
          <cell r="E329">
            <v>0</v>
          </cell>
          <cell r="F329">
            <v>0</v>
          </cell>
          <cell r="G329">
            <v>6971480.3799999999</v>
          </cell>
          <cell r="H329">
            <v>0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6971480.3799999999</v>
          </cell>
          <cell r="E330">
            <v>0</v>
          </cell>
          <cell r="F330">
            <v>0</v>
          </cell>
          <cell r="G330">
            <v>6971480.3799999999</v>
          </cell>
          <cell r="H330">
            <v>0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B333">
            <v>148805</v>
          </cell>
          <cell r="C333" t="str">
            <v>CATEGORÍA A RIESGO NORMAL, VIVIENDA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89098518.900000006</v>
          </cell>
          <cell r="E348">
            <v>0</v>
          </cell>
          <cell r="F348">
            <v>0</v>
          </cell>
          <cell r="G348">
            <v>89098518.900000006</v>
          </cell>
          <cell r="H348">
            <v>0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89098518.900000006</v>
          </cell>
          <cell r="E353">
            <v>0</v>
          </cell>
          <cell r="F353">
            <v>0</v>
          </cell>
          <cell r="G353">
            <v>89098518.900000006</v>
          </cell>
          <cell r="H353">
            <v>0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29575022.399999999</v>
          </cell>
          <cell r="E359">
            <v>30209183.370000001</v>
          </cell>
          <cell r="F359">
            <v>0</v>
          </cell>
          <cell r="G359">
            <v>29575022.399999999</v>
          </cell>
          <cell r="H359">
            <v>30209183.370000001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29575022.399999999</v>
          </cell>
          <cell r="E363">
            <v>30209183.370000001</v>
          </cell>
          <cell r="F363">
            <v>0</v>
          </cell>
          <cell r="G363">
            <v>29575022.399999999</v>
          </cell>
          <cell r="H363">
            <v>30209183.370000001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71263063449.75</v>
          </cell>
          <cell r="E372">
            <v>65118889779.75</v>
          </cell>
          <cell r="F372">
            <v>60274760207</v>
          </cell>
          <cell r="G372">
            <v>71263063449.75</v>
          </cell>
          <cell r="H372">
            <v>65118889779.75</v>
          </cell>
        </row>
        <row r="373">
          <cell r="B373">
            <v>149505</v>
          </cell>
          <cell r="C373" t="str">
            <v>CATEGORÍA A - CRÉDITO NORMAL</v>
          </cell>
          <cell r="D373">
            <v>30488834127.040001</v>
          </cell>
          <cell r="E373">
            <v>23464537819.849998</v>
          </cell>
          <cell r="F373">
            <v>684209552.61000001</v>
          </cell>
          <cell r="G373">
            <v>30488834127.040001</v>
          </cell>
          <cell r="H373">
            <v>23464537819.849998</v>
          </cell>
        </row>
        <row r="374">
          <cell r="B374">
            <v>149510</v>
          </cell>
          <cell r="C374" t="str">
            <v>CATEGORÍA B - CRÉDITO ACEPTABLE</v>
          </cell>
          <cell r="D374">
            <v>952705887.37</v>
          </cell>
          <cell r="E374">
            <v>1860337229.3</v>
          </cell>
          <cell r="F374">
            <v>0</v>
          </cell>
          <cell r="G374">
            <v>952705887.37</v>
          </cell>
          <cell r="H374">
            <v>1860337229.3</v>
          </cell>
        </row>
        <row r="375">
          <cell r="B375">
            <v>149515</v>
          </cell>
          <cell r="C375" t="str">
            <v>CATEGORÍA C - CRÉDITO APRECIABLE</v>
          </cell>
          <cell r="D375">
            <v>4029349039.6199999</v>
          </cell>
          <cell r="E375">
            <v>2310078281.8800001</v>
          </cell>
          <cell r="F375">
            <v>2010403309</v>
          </cell>
          <cell r="G375">
            <v>4029349039.6199999</v>
          </cell>
          <cell r="H375">
            <v>2310078281.8800001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14621759346.639999</v>
          </cell>
          <cell r="E376">
            <v>20897657828.279999</v>
          </cell>
          <cell r="F376">
            <v>29688977812.790001</v>
          </cell>
          <cell r="G376">
            <v>14621759346.639999</v>
          </cell>
          <cell r="H376">
            <v>20897657828.279999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21170415049.080002</v>
          </cell>
          <cell r="E377">
            <v>16586278620.440001</v>
          </cell>
          <cell r="F377">
            <v>27891169532.599998</v>
          </cell>
          <cell r="G377">
            <v>21170415049.080002</v>
          </cell>
          <cell r="H377">
            <v>16586278620.440001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</row>
        <row r="385">
          <cell r="B385">
            <v>149805</v>
          </cell>
          <cell r="C385" t="str">
            <v>VIVIENDA Y LEASING HABITACIONAL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131764350975.2</v>
          </cell>
          <cell r="E448">
            <v>157545180368.85999</v>
          </cell>
          <cell r="F448">
            <v>69299867300.600006</v>
          </cell>
          <cell r="G448">
            <v>131764350975.2</v>
          </cell>
          <cell r="H448">
            <v>157545180368.85999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71903421904.490005</v>
          </cell>
          <cell r="E455">
            <v>68373461525.25</v>
          </cell>
          <cell r="F455">
            <v>47460651582.059998</v>
          </cell>
          <cell r="G455">
            <v>71903421904.490005</v>
          </cell>
          <cell r="H455">
            <v>68373461525.25</v>
          </cell>
        </row>
        <row r="456">
          <cell r="B456">
            <v>160510</v>
          </cell>
          <cell r="C456" t="str">
            <v>CATEGORÍA A RIESGO NORMAL, VIVIENDA</v>
          </cell>
          <cell r="D456">
            <v>11281895.699999999</v>
          </cell>
          <cell r="E456">
            <v>1997378.41</v>
          </cell>
          <cell r="F456">
            <v>8184757.5199999996</v>
          </cell>
          <cell r="G456">
            <v>11281895.699999999</v>
          </cell>
          <cell r="H456">
            <v>1997378.41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389255.84</v>
          </cell>
          <cell r="E457">
            <v>17480.189999999999</v>
          </cell>
          <cell r="F457">
            <v>1203307.44</v>
          </cell>
          <cell r="G457">
            <v>389255.84</v>
          </cell>
          <cell r="H457">
            <v>17480.189999999999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323586.42</v>
          </cell>
          <cell r="E458">
            <v>244774.22</v>
          </cell>
          <cell r="F458">
            <v>0</v>
          </cell>
          <cell r="G458">
            <v>323586.42</v>
          </cell>
          <cell r="H458">
            <v>244774.22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346347.8</v>
          </cell>
          <cell r="E461">
            <v>137832.04999999999</v>
          </cell>
          <cell r="F461">
            <v>245453.7</v>
          </cell>
          <cell r="G461">
            <v>346347.8</v>
          </cell>
          <cell r="H461">
            <v>137832.04999999999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0</v>
          </cell>
          <cell r="E462">
            <v>0</v>
          </cell>
          <cell r="F462">
            <v>88157.87</v>
          </cell>
          <cell r="G462">
            <v>0</v>
          </cell>
          <cell r="H462">
            <v>0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0</v>
          </cell>
          <cell r="E463">
            <v>68934.559999999998</v>
          </cell>
          <cell r="F463">
            <v>30003.32</v>
          </cell>
          <cell r="G463">
            <v>0</v>
          </cell>
          <cell r="H463">
            <v>68934.559999999998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684719.65</v>
          </cell>
          <cell r="E464">
            <v>1621929.18</v>
          </cell>
          <cell r="F464">
            <v>0</v>
          </cell>
          <cell r="G464">
            <v>684719.65</v>
          </cell>
          <cell r="H464">
            <v>1621929.18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42229165252.879997</v>
          </cell>
          <cell r="E471">
            <v>41344079288.260002</v>
          </cell>
          <cell r="F471">
            <v>37435826389.949997</v>
          </cell>
          <cell r="G471">
            <v>42229165252.879997</v>
          </cell>
          <cell r="H471">
            <v>41344079288.260002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110587017.14</v>
          </cell>
          <cell r="E472">
            <v>288440979.5</v>
          </cell>
          <cell r="F472">
            <v>462046603.69999999</v>
          </cell>
          <cell r="G472">
            <v>110587017.14</v>
          </cell>
          <cell r="H472">
            <v>288440979.5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1289443197.3499999</v>
          </cell>
          <cell r="E473">
            <v>913521068.57000005</v>
          </cell>
          <cell r="F473">
            <v>848413831.52999997</v>
          </cell>
          <cell r="G473">
            <v>1289443197.3499999</v>
          </cell>
          <cell r="H473">
            <v>913521068.57000005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1533670403.28</v>
          </cell>
          <cell r="E474">
            <v>2360525616.25</v>
          </cell>
          <cell r="F474">
            <v>3811269972.77</v>
          </cell>
          <cell r="G474">
            <v>1533670403.28</v>
          </cell>
          <cell r="H474">
            <v>2360525616.25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26540574695.290001</v>
          </cell>
          <cell r="E475">
            <v>23265118311.09</v>
          </cell>
          <cell r="F475">
            <v>4559143485.3999996</v>
          </cell>
          <cell r="G475">
            <v>26540574695.290001</v>
          </cell>
          <cell r="H475">
            <v>23265118311.09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186955533.13999999</v>
          </cell>
          <cell r="E479">
            <v>197687932.97</v>
          </cell>
          <cell r="F479">
            <v>334199618.86000001</v>
          </cell>
          <cell r="G479">
            <v>186955533.13999999</v>
          </cell>
          <cell r="H479">
            <v>197687932.97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15496114978.299999</v>
          </cell>
          <cell r="E482">
            <v>11469144418.219999</v>
          </cell>
          <cell r="F482">
            <v>10110934056.450001</v>
          </cell>
          <cell r="G482">
            <v>15496114978.299999</v>
          </cell>
          <cell r="H482">
            <v>11469144418.219999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3373918036.21</v>
          </cell>
          <cell r="E498">
            <v>3231070312.3400002</v>
          </cell>
          <cell r="F498">
            <v>3140447473.1700001</v>
          </cell>
          <cell r="G498">
            <v>3373918036.21</v>
          </cell>
          <cell r="H498">
            <v>3231070312.3400002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443365623.27999997</v>
          </cell>
          <cell r="E499">
            <v>389805011.01999998</v>
          </cell>
          <cell r="F499">
            <v>1276847885.74</v>
          </cell>
          <cell r="G499">
            <v>443365623.27999997</v>
          </cell>
          <cell r="H499">
            <v>389805011.01999998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689327518.07000005</v>
          </cell>
          <cell r="E500">
            <v>210767310.28999999</v>
          </cell>
          <cell r="F500">
            <v>231824883.59</v>
          </cell>
          <cell r="G500">
            <v>689327518.07000005</v>
          </cell>
          <cell r="H500">
            <v>210767310.28999999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4756592376.6499996</v>
          </cell>
          <cell r="E501">
            <v>4236228404.1799998</v>
          </cell>
          <cell r="F501">
            <v>3377968431.9499998</v>
          </cell>
          <cell r="G501">
            <v>4756592376.6499996</v>
          </cell>
          <cell r="H501">
            <v>4236228404.1799998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6232911424.0900002</v>
          </cell>
          <cell r="E502">
            <v>3401273380.3899999</v>
          </cell>
          <cell r="F502">
            <v>2083845382</v>
          </cell>
          <cell r="G502">
            <v>6232911424.0900002</v>
          </cell>
          <cell r="H502">
            <v>3401273380.3899999</v>
          </cell>
        </row>
        <row r="503">
          <cell r="B503">
            <v>160900</v>
          </cell>
          <cell r="C503" t="str">
            <v>DIVIDENDOS Y PARTICIPACIONES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2003104613.48</v>
          </cell>
          <cell r="E506">
            <v>1349033055.76</v>
          </cell>
          <cell r="F506">
            <v>1238047808.3399999</v>
          </cell>
          <cell r="G506">
            <v>2003104613.48</v>
          </cell>
          <cell r="H506">
            <v>1349033055.76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20395319.579999998</v>
          </cell>
          <cell r="E508">
            <v>223498993.19999999</v>
          </cell>
          <cell r="F508">
            <v>26002851.91</v>
          </cell>
          <cell r="G508">
            <v>20395319.579999998</v>
          </cell>
          <cell r="H508">
            <v>223498993.19999999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0</v>
          </cell>
          <cell r="E510">
            <v>2946417.27</v>
          </cell>
          <cell r="F510">
            <v>0</v>
          </cell>
          <cell r="G510">
            <v>0</v>
          </cell>
          <cell r="H510">
            <v>2946417.27</v>
          </cell>
        </row>
        <row r="511">
          <cell r="B511">
            <v>161025</v>
          </cell>
          <cell r="C511" t="str">
            <v>SERVICIOS BANCARIOS</v>
          </cell>
          <cell r="D511">
            <v>783656.84</v>
          </cell>
          <cell r="E511">
            <v>0</v>
          </cell>
          <cell r="F511">
            <v>0</v>
          </cell>
          <cell r="G511">
            <v>783656.84</v>
          </cell>
          <cell r="H511">
            <v>0</v>
          </cell>
        </row>
        <row r="512">
          <cell r="B512">
            <v>161030</v>
          </cell>
          <cell r="C512" t="str">
            <v>NEGOCIOS FIDUCIARIOS</v>
          </cell>
          <cell r="D512">
            <v>1981925637.0599999</v>
          </cell>
          <cell r="E512">
            <v>1122587645.29</v>
          </cell>
          <cell r="F512">
            <v>1212044956.4300001</v>
          </cell>
          <cell r="G512">
            <v>1981925637.0599999</v>
          </cell>
          <cell r="H512">
            <v>1122587645.29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26964391</v>
          </cell>
          <cell r="E541">
            <v>30094333</v>
          </cell>
          <cell r="F541">
            <v>48099505</v>
          </cell>
          <cell r="G541">
            <v>26964391</v>
          </cell>
          <cell r="H541">
            <v>30094333</v>
          </cell>
        </row>
        <row r="542">
          <cell r="B542">
            <v>161205</v>
          </cell>
          <cell r="C542" t="str">
            <v>DE BIENES PROPIOS</v>
          </cell>
          <cell r="D542">
            <v>26964391</v>
          </cell>
          <cell r="E542">
            <v>30094333</v>
          </cell>
          <cell r="F542">
            <v>48099505</v>
          </cell>
          <cell r="G542">
            <v>26964391</v>
          </cell>
          <cell r="H542">
            <v>30094333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32032855</v>
          </cell>
          <cell r="E544">
            <v>3906750</v>
          </cell>
          <cell r="F544">
            <v>5325562</v>
          </cell>
          <cell r="G544">
            <v>32032855</v>
          </cell>
          <cell r="H544">
            <v>3906750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3906750</v>
          </cell>
          <cell r="F550">
            <v>5325562</v>
          </cell>
          <cell r="G550">
            <v>0</v>
          </cell>
          <cell r="H550">
            <v>3906750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2032855</v>
          </cell>
          <cell r="E551">
            <v>0</v>
          </cell>
          <cell r="F551">
            <v>0</v>
          </cell>
          <cell r="G551">
            <v>2032855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30000000</v>
          </cell>
          <cell r="E553">
            <v>0</v>
          </cell>
          <cell r="F553">
            <v>0</v>
          </cell>
          <cell r="G553">
            <v>30000000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132332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132332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7957600</v>
          </cell>
          <cell r="E564">
            <v>1360958515</v>
          </cell>
          <cell r="F564">
            <v>282758337.60000002</v>
          </cell>
          <cell r="G564">
            <v>7957600</v>
          </cell>
          <cell r="H564">
            <v>1360958515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0</v>
          </cell>
          <cell r="E567">
            <v>1353000915</v>
          </cell>
          <cell r="F567">
            <v>274800737.60000002</v>
          </cell>
          <cell r="G567">
            <v>0</v>
          </cell>
          <cell r="H567">
            <v>1353000915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7957600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15815477640</v>
          </cell>
          <cell r="E613">
            <v>47531126500</v>
          </cell>
          <cell r="F613">
            <v>507280000</v>
          </cell>
          <cell r="G613">
            <v>15815477640</v>
          </cell>
          <cell r="H613">
            <v>47531126500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15815477640</v>
          </cell>
          <cell r="E618">
            <v>47531126500</v>
          </cell>
          <cell r="F618">
            <v>507280000</v>
          </cell>
          <cell r="G618">
            <v>15815477640</v>
          </cell>
          <cell r="H618">
            <v>47531126500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3152640219.5300002</v>
          </cell>
          <cell r="E622">
            <v>5159442501.9099998</v>
          </cell>
          <cell r="F622">
            <v>2680317441.8099999</v>
          </cell>
          <cell r="G622">
            <v>3152640219.5300002</v>
          </cell>
          <cell r="H622">
            <v>5159442501.9099998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386543000</v>
          </cell>
          <cell r="F623">
            <v>346471000</v>
          </cell>
          <cell r="G623">
            <v>0</v>
          </cell>
          <cell r="H623">
            <v>386543000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11260020</v>
          </cell>
          <cell r="F624">
            <v>0</v>
          </cell>
          <cell r="G624">
            <v>0</v>
          </cell>
          <cell r="H624">
            <v>11260020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2981474551.5300002</v>
          </cell>
          <cell r="E627">
            <v>4565129390.9099998</v>
          </cell>
          <cell r="F627">
            <v>2256333445.8099999</v>
          </cell>
          <cell r="G627">
            <v>2981474551.5300002</v>
          </cell>
          <cell r="H627">
            <v>4565129390.9099998</v>
          </cell>
        </row>
        <row r="628">
          <cell r="B628">
            <v>163030</v>
          </cell>
          <cell r="C628" t="str">
            <v>CONTRIBUCIONES</v>
          </cell>
          <cell r="D628">
            <v>169332668</v>
          </cell>
          <cell r="E628">
            <v>196510091</v>
          </cell>
          <cell r="F628">
            <v>77512996</v>
          </cell>
          <cell r="G628">
            <v>169332668</v>
          </cell>
          <cell r="H628">
            <v>196510091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1833000</v>
          </cell>
          <cell r="E632">
            <v>0</v>
          </cell>
          <cell r="F632">
            <v>0</v>
          </cell>
          <cell r="G632">
            <v>1833000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4266928986.3099999</v>
          </cell>
          <cell r="E633">
            <v>4844251548.3100004</v>
          </cell>
          <cell r="F633">
            <v>4494167821.3100004</v>
          </cell>
          <cell r="G633">
            <v>4266928986.3099999</v>
          </cell>
          <cell r="H633">
            <v>4844251548.3100004</v>
          </cell>
        </row>
        <row r="634">
          <cell r="B634">
            <v>163400</v>
          </cell>
          <cell r="C634" t="str">
            <v>A EMPLEADOS</v>
          </cell>
          <cell r="D634">
            <v>489845756.23000002</v>
          </cell>
          <cell r="E634">
            <v>600354628.64999998</v>
          </cell>
          <cell r="F634">
            <v>650339214.15999997</v>
          </cell>
          <cell r="G634">
            <v>489845756.23000002</v>
          </cell>
          <cell r="H634">
            <v>600354628.64999998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3737261.63</v>
          </cell>
          <cell r="E638">
            <v>1674600</v>
          </cell>
          <cell r="F638">
            <v>11725452.02</v>
          </cell>
          <cell r="G638">
            <v>3737261.63</v>
          </cell>
          <cell r="H638">
            <v>1674600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486108494.60000002</v>
          </cell>
          <cell r="E641">
            <v>598680028.64999998</v>
          </cell>
          <cell r="F641">
            <v>638613762.13999999</v>
          </cell>
          <cell r="G641">
            <v>486108494.60000002</v>
          </cell>
          <cell r="H641">
            <v>598680028.64999998</v>
          </cell>
        </row>
        <row r="642">
          <cell r="B642">
            <v>163500</v>
          </cell>
          <cell r="C642" t="str">
            <v>PAGOS POR CUENTA DE CLIENTES</v>
          </cell>
          <cell r="D642">
            <v>0</v>
          </cell>
          <cell r="E642">
            <v>0</v>
          </cell>
          <cell r="F642">
            <v>299329210.19999999</v>
          </cell>
          <cell r="G642">
            <v>0</v>
          </cell>
          <cell r="H642">
            <v>0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0</v>
          </cell>
          <cell r="E645">
            <v>0</v>
          </cell>
          <cell r="F645">
            <v>299329210.19999999</v>
          </cell>
          <cell r="G645">
            <v>0</v>
          </cell>
          <cell r="H645">
            <v>0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1252264.79</v>
          </cell>
          <cell r="E646">
            <v>1405385.61</v>
          </cell>
          <cell r="F646">
            <v>1811058.96</v>
          </cell>
          <cell r="G646">
            <v>1252264.79</v>
          </cell>
          <cell r="H646">
            <v>1405385.61</v>
          </cell>
        </row>
        <row r="647">
          <cell r="B647">
            <v>163605</v>
          </cell>
          <cell r="C647" t="str">
            <v>CATEGORÍA  A RIESGO NORMAL</v>
          </cell>
          <cell r="D647">
            <v>905074</v>
          </cell>
          <cell r="E647">
            <v>668712</v>
          </cell>
          <cell r="F647">
            <v>810947</v>
          </cell>
          <cell r="G647">
            <v>905074</v>
          </cell>
          <cell r="H647">
            <v>668712</v>
          </cell>
        </row>
        <row r="648">
          <cell r="B648">
            <v>163610</v>
          </cell>
          <cell r="C648" t="str">
            <v>CATEGORÍA  B RIESGO ACEPTABLE</v>
          </cell>
          <cell r="D648">
            <v>26786</v>
          </cell>
          <cell r="E648">
            <v>1996</v>
          </cell>
          <cell r="F648">
            <v>1000111.96</v>
          </cell>
          <cell r="G648">
            <v>26786</v>
          </cell>
          <cell r="H648">
            <v>1996</v>
          </cell>
        </row>
        <row r="649">
          <cell r="B649">
            <v>163615</v>
          </cell>
          <cell r="C649" t="str">
            <v>CATEGORÍA  C RIESGO APRECIABLE</v>
          </cell>
          <cell r="D649">
            <v>320404.78999999998</v>
          </cell>
          <cell r="E649">
            <v>734677.61</v>
          </cell>
          <cell r="F649">
            <v>0</v>
          </cell>
          <cell r="G649">
            <v>320404.78999999998</v>
          </cell>
          <cell r="H649">
            <v>734677.61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167010</v>
          </cell>
          <cell r="E652">
            <v>1061488</v>
          </cell>
          <cell r="F652">
            <v>2131243</v>
          </cell>
          <cell r="G652">
            <v>167010</v>
          </cell>
          <cell r="H652">
            <v>1061488</v>
          </cell>
        </row>
        <row r="653">
          <cell r="B653">
            <v>163705</v>
          </cell>
          <cell r="C653" t="str">
            <v>CATEGORÍA  A RIESGO NORMAL</v>
          </cell>
          <cell r="D653">
            <v>5541</v>
          </cell>
          <cell r="E653">
            <v>113792</v>
          </cell>
          <cell r="F653">
            <v>142407</v>
          </cell>
          <cell r="G653">
            <v>5541</v>
          </cell>
          <cell r="H653">
            <v>113792</v>
          </cell>
        </row>
        <row r="654">
          <cell r="B654">
            <v>163710</v>
          </cell>
          <cell r="C654" t="str">
            <v>CATEGORÍA  B RIESGO ACEPTABLE</v>
          </cell>
          <cell r="D654">
            <v>0</v>
          </cell>
          <cell r="E654">
            <v>0</v>
          </cell>
          <cell r="F654">
            <v>1988836</v>
          </cell>
          <cell r="G654">
            <v>0</v>
          </cell>
          <cell r="H654">
            <v>0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161469</v>
          </cell>
          <cell r="E656">
            <v>947696</v>
          </cell>
          <cell r="F656">
            <v>0</v>
          </cell>
          <cell r="G656">
            <v>161469</v>
          </cell>
          <cell r="H656">
            <v>947696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5702039721.1700001</v>
          </cell>
          <cell r="E664">
            <v>5845498454.9799995</v>
          </cell>
          <cell r="F664">
            <v>3391183068.8800001</v>
          </cell>
          <cell r="G664">
            <v>5702039721.1700001</v>
          </cell>
          <cell r="H664">
            <v>5845498454.9799995</v>
          </cell>
        </row>
        <row r="665">
          <cell r="B665">
            <v>163905</v>
          </cell>
          <cell r="C665" t="str">
            <v>CATEGORÍA  A RIESGO NORMAL</v>
          </cell>
          <cell r="D665">
            <v>144716710.30000001</v>
          </cell>
          <cell r="E665">
            <v>168254049.19999999</v>
          </cell>
          <cell r="F665">
            <v>133075701.23999999</v>
          </cell>
          <cell r="G665">
            <v>144716710.30000001</v>
          </cell>
          <cell r="H665">
            <v>168254049.19999999</v>
          </cell>
        </row>
        <row r="666">
          <cell r="B666">
            <v>163910</v>
          </cell>
          <cell r="C666" t="str">
            <v>CATEGORÍA  B RIESGO ACEPTABLE</v>
          </cell>
          <cell r="D666">
            <v>1363035506.77</v>
          </cell>
          <cell r="E666">
            <v>1319133161.4200001</v>
          </cell>
          <cell r="F666">
            <v>1391266720.1099999</v>
          </cell>
          <cell r="G666">
            <v>1363035506.77</v>
          </cell>
          <cell r="H666">
            <v>1319133161.4200001</v>
          </cell>
        </row>
        <row r="667">
          <cell r="B667">
            <v>163915</v>
          </cell>
          <cell r="C667" t="str">
            <v>CATEGORÍA  C RIESGO APRECIABLE</v>
          </cell>
          <cell r="D667">
            <v>586949422.91999996</v>
          </cell>
          <cell r="E667">
            <v>496041387.26999998</v>
          </cell>
          <cell r="F667">
            <v>180212610.06</v>
          </cell>
          <cell r="G667">
            <v>586949422.91999996</v>
          </cell>
          <cell r="H667">
            <v>496041387.26999998</v>
          </cell>
        </row>
        <row r="668">
          <cell r="B668">
            <v>163920</v>
          </cell>
          <cell r="C668" t="str">
            <v>CATEGORÍA  D RIESGO SIGNIFICATIVO</v>
          </cell>
          <cell r="D668">
            <v>2612389259.1399999</v>
          </cell>
          <cell r="E668">
            <v>3205550096.75</v>
          </cell>
          <cell r="F668">
            <v>1125754183.1900001</v>
          </cell>
          <cell r="G668">
            <v>2612389259.1399999</v>
          </cell>
          <cell r="H668">
            <v>3205550096.75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994948822.03999996</v>
          </cell>
          <cell r="E669">
            <v>656519760.34000003</v>
          </cell>
          <cell r="F669">
            <v>560873854.27999997</v>
          </cell>
          <cell r="G669">
            <v>994948822.03999996</v>
          </cell>
          <cell r="H669">
            <v>656519760.34000003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825104524.85000002</v>
          </cell>
          <cell r="E672">
            <v>5902787009.6899996</v>
          </cell>
          <cell r="F672">
            <v>5040593121.1800003</v>
          </cell>
          <cell r="G672">
            <v>825104524.85000002</v>
          </cell>
          <cell r="H672">
            <v>5902787009.6899996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30960002868.5</v>
          </cell>
          <cell r="E755">
            <v>21081606639.16</v>
          </cell>
          <cell r="F755">
            <v>6335755885.7799997</v>
          </cell>
          <cell r="G755">
            <v>30960002868.5</v>
          </cell>
          <cell r="H755">
            <v>21081606639.16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30960002868.5</v>
          </cell>
          <cell r="E763">
            <v>21081606639.16</v>
          </cell>
          <cell r="F763">
            <v>6335755885.7799997</v>
          </cell>
          <cell r="G763">
            <v>30960002868.5</v>
          </cell>
          <cell r="H763">
            <v>21081606639.16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17326594315.029999</v>
          </cell>
          <cell r="E786">
            <v>15041733828.82</v>
          </cell>
          <cell r="F786">
            <v>12441780752.690001</v>
          </cell>
          <cell r="G786">
            <v>17326594315.029999</v>
          </cell>
          <cell r="H786">
            <v>15041733828.82</v>
          </cell>
        </row>
        <row r="787">
          <cell r="B787">
            <v>169410</v>
          </cell>
          <cell r="C787" t="str">
            <v>COMISIONES</v>
          </cell>
          <cell r="D787">
            <v>99848934.549999997</v>
          </cell>
          <cell r="E787">
            <v>142497656.78999999</v>
          </cell>
          <cell r="F787">
            <v>57177181.439999998</v>
          </cell>
          <cell r="G787">
            <v>99848934.549999997</v>
          </cell>
          <cell r="H787">
            <v>142497656.78999999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358449644.81</v>
          </cell>
          <cell r="E792">
            <v>228164895.87</v>
          </cell>
          <cell r="F792">
            <v>7989070.4100000001</v>
          </cell>
          <cell r="G792">
            <v>358449644.81</v>
          </cell>
          <cell r="H792">
            <v>228164895.87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117318.53</v>
          </cell>
          <cell r="E793">
            <v>60500939.289999999</v>
          </cell>
          <cell r="F793">
            <v>0</v>
          </cell>
          <cell r="G793">
            <v>117318.53</v>
          </cell>
          <cell r="H793">
            <v>60500939.289999999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253826292.81999999</v>
          </cell>
          <cell r="E794">
            <v>167086424.55000001</v>
          </cell>
          <cell r="F794">
            <v>92462741.180000007</v>
          </cell>
          <cell r="G794">
            <v>253826292.81999999</v>
          </cell>
          <cell r="H794">
            <v>167086424.55000001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341520983.19999999</v>
          </cell>
          <cell r="E795">
            <v>908880542.29999995</v>
          </cell>
          <cell r="F795">
            <v>3016871122.0900002</v>
          </cell>
          <cell r="G795">
            <v>341520983.19999999</v>
          </cell>
          <cell r="H795">
            <v>908880542.29999995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12029706440.860001</v>
          </cell>
          <cell r="E796">
            <v>10070188074.4</v>
          </cell>
          <cell r="F796">
            <v>4370418523.3900003</v>
          </cell>
          <cell r="G796">
            <v>12029706440.860001</v>
          </cell>
          <cell r="H796">
            <v>10070188074.4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99989.93</v>
          </cell>
          <cell r="E797">
            <v>35413.300000000003</v>
          </cell>
          <cell r="F797">
            <v>0</v>
          </cell>
          <cell r="G797">
            <v>99989.93</v>
          </cell>
          <cell r="H797">
            <v>35413.300000000003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3637071.55</v>
          </cell>
          <cell r="E798">
            <v>5605469.6699999999</v>
          </cell>
          <cell r="F798">
            <v>0</v>
          </cell>
          <cell r="G798">
            <v>3637071.55</v>
          </cell>
          <cell r="H798">
            <v>5605469.6699999999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83827879.359999999</v>
          </cell>
          <cell r="E799">
            <v>15025012.029999999</v>
          </cell>
          <cell r="F799">
            <v>29793380.379999999</v>
          </cell>
          <cell r="G799">
            <v>83827879.359999999</v>
          </cell>
          <cell r="H799">
            <v>15025012.029999999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460678015.75</v>
          </cell>
          <cell r="E800">
            <v>1060392724.79</v>
          </cell>
          <cell r="F800">
            <v>444818000.62</v>
          </cell>
          <cell r="G800">
            <v>460678015.75</v>
          </cell>
          <cell r="H800">
            <v>1060392724.79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593765832.48000002</v>
          </cell>
          <cell r="E801">
            <v>217219568.74000001</v>
          </cell>
          <cell r="F801">
            <v>462659890.79000002</v>
          </cell>
          <cell r="G801">
            <v>593765832.48000002</v>
          </cell>
          <cell r="H801">
            <v>217219568.74000001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75249.34</v>
          </cell>
          <cell r="E807">
            <v>77690.23</v>
          </cell>
          <cell r="F807">
            <v>0</v>
          </cell>
          <cell r="G807">
            <v>75249.34</v>
          </cell>
          <cell r="H807">
            <v>77690.23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816675.12</v>
          </cell>
          <cell r="E808">
            <v>9043466.7300000004</v>
          </cell>
          <cell r="F808">
            <v>0</v>
          </cell>
          <cell r="G808">
            <v>816675.12</v>
          </cell>
          <cell r="H808">
            <v>9043466.7300000004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18607172.66</v>
          </cell>
          <cell r="E809">
            <v>434675.59</v>
          </cell>
          <cell r="F809">
            <v>50717899.090000004</v>
          </cell>
          <cell r="G809">
            <v>18607172.66</v>
          </cell>
          <cell r="H809">
            <v>434675.59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413249320.08999997</v>
          </cell>
          <cell r="E810">
            <v>678291517.17999995</v>
          </cell>
          <cell r="F810">
            <v>1879332308.27</v>
          </cell>
          <cell r="G810">
            <v>413249320.08999997</v>
          </cell>
          <cell r="H810">
            <v>678291517.17999995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2668367493.98</v>
          </cell>
          <cell r="E811">
            <v>1478289757.3599999</v>
          </cell>
          <cell r="F811">
            <v>2029540635.03</v>
          </cell>
          <cell r="G811">
            <v>2668367493.98</v>
          </cell>
          <cell r="H811">
            <v>1478289757.3599999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636050.98</v>
          </cell>
          <cell r="E819">
            <v>1927218.91</v>
          </cell>
          <cell r="F819">
            <v>0</v>
          </cell>
          <cell r="G819">
            <v>636050.98</v>
          </cell>
          <cell r="H819">
            <v>1927218.91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514495.1</v>
          </cell>
          <cell r="E828">
            <v>1216446.9099999999</v>
          </cell>
          <cell r="F828">
            <v>0</v>
          </cell>
          <cell r="G828">
            <v>514495.1</v>
          </cell>
          <cell r="H828">
            <v>1216446.9099999999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121555.88</v>
          </cell>
          <cell r="E833">
            <v>710772</v>
          </cell>
          <cell r="F833">
            <v>0</v>
          </cell>
          <cell r="G833">
            <v>121555.88</v>
          </cell>
          <cell r="H833">
            <v>710772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482993.39</v>
          </cell>
          <cell r="E846">
            <v>0</v>
          </cell>
          <cell r="F846">
            <v>0</v>
          </cell>
          <cell r="G846">
            <v>482993.39</v>
          </cell>
          <cell r="H846">
            <v>0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242689.8</v>
          </cell>
          <cell r="E849">
            <v>0</v>
          </cell>
          <cell r="F849">
            <v>0</v>
          </cell>
          <cell r="G849">
            <v>242689.8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240303.59</v>
          </cell>
          <cell r="E854">
            <v>0</v>
          </cell>
          <cell r="F854">
            <v>0</v>
          </cell>
          <cell r="G854">
            <v>240303.59</v>
          </cell>
          <cell r="H854">
            <v>0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1590990999.05</v>
          </cell>
          <cell r="E862">
            <v>965291336.95000005</v>
          </cell>
          <cell r="F862">
            <v>807209195.44000006</v>
          </cell>
          <cell r="G862">
            <v>1590990999.05</v>
          </cell>
          <cell r="H862">
            <v>965291336.95000005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1590990999.05</v>
          </cell>
          <cell r="E869">
            <v>965291336.95000005</v>
          </cell>
          <cell r="F869">
            <v>807209195.44000006</v>
          </cell>
          <cell r="G869">
            <v>1590990999.05</v>
          </cell>
          <cell r="H869">
            <v>965291336.95000005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61038062688.220001</v>
          </cell>
          <cell r="E875">
            <v>62513294409.290001</v>
          </cell>
          <cell r="F875">
            <v>45612490800.160004</v>
          </cell>
          <cell r="G875">
            <v>61038062688.220001</v>
          </cell>
          <cell r="H875">
            <v>62513294409.290001</v>
          </cell>
        </row>
        <row r="876">
          <cell r="B876">
            <v>170100</v>
          </cell>
          <cell r="C876" t="str">
            <v>BIENES RECIBIDOS EN PAGO</v>
          </cell>
          <cell r="D876">
            <v>32910766144.970001</v>
          </cell>
          <cell r="E876">
            <v>27385598137.080002</v>
          </cell>
          <cell r="F876">
            <v>17149980540</v>
          </cell>
          <cell r="G876">
            <v>32910766144.970001</v>
          </cell>
          <cell r="H876">
            <v>27385598137.080002</v>
          </cell>
        </row>
        <row r="877">
          <cell r="B877">
            <v>170105</v>
          </cell>
          <cell r="C877" t="str">
            <v>BIENES MUEBLES</v>
          </cell>
          <cell r="D877">
            <v>450094453</v>
          </cell>
          <cell r="E877">
            <v>825834228</v>
          </cell>
          <cell r="F877">
            <v>230738357</v>
          </cell>
          <cell r="G877">
            <v>450094453</v>
          </cell>
          <cell r="H877">
            <v>825834228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9943727762</v>
          </cell>
          <cell r="E878">
            <v>5599062484</v>
          </cell>
          <cell r="F878">
            <v>1911630200</v>
          </cell>
          <cell r="G878">
            <v>9943727762</v>
          </cell>
          <cell r="H878">
            <v>5599062484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22516943929.970001</v>
          </cell>
          <cell r="E879">
            <v>20960701425.080002</v>
          </cell>
          <cell r="F879">
            <v>15007611983</v>
          </cell>
          <cell r="G879">
            <v>22516943929.970001</v>
          </cell>
          <cell r="H879">
            <v>20960701425.080002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37755380470.959999</v>
          </cell>
          <cell r="E882">
            <v>43518787395.669998</v>
          </cell>
          <cell r="F882">
            <v>33444627414.959999</v>
          </cell>
          <cell r="G882">
            <v>37755380470.959999</v>
          </cell>
          <cell r="H882">
            <v>43518787395.669998</v>
          </cell>
        </row>
        <row r="883">
          <cell r="B883">
            <v>170205</v>
          </cell>
          <cell r="C883" t="str">
            <v>MAQUINARIA Y EQUIPO</v>
          </cell>
          <cell r="D883">
            <v>5383376315.6400003</v>
          </cell>
          <cell r="E883">
            <v>4243181204.4000001</v>
          </cell>
          <cell r="F883">
            <v>3380691281.2600002</v>
          </cell>
          <cell r="G883">
            <v>5383376315.6400003</v>
          </cell>
          <cell r="H883">
            <v>4243181204.4000001</v>
          </cell>
        </row>
        <row r="884">
          <cell r="B884">
            <v>170210</v>
          </cell>
          <cell r="C884" t="str">
            <v>VEHÍCULOS</v>
          </cell>
          <cell r="D884">
            <v>79891470</v>
          </cell>
          <cell r="E884">
            <v>1546160892</v>
          </cell>
          <cell r="F884">
            <v>432561454</v>
          </cell>
          <cell r="G884">
            <v>79891470</v>
          </cell>
          <cell r="H884">
            <v>1546160892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41124566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32292112685.32</v>
          </cell>
          <cell r="E888">
            <v>37729445299.269997</v>
          </cell>
          <cell r="F888">
            <v>29590250113.700001</v>
          </cell>
          <cell r="G888">
            <v>32292112685.32</v>
          </cell>
          <cell r="H888">
            <v>37729445299.269997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8583000</v>
          </cell>
          <cell r="E901">
            <v>35039400</v>
          </cell>
          <cell r="F901">
            <v>0</v>
          </cell>
          <cell r="G901">
            <v>8583000</v>
          </cell>
          <cell r="H901">
            <v>35039400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8583000</v>
          </cell>
          <cell r="E908">
            <v>35039400</v>
          </cell>
          <cell r="F908">
            <v>0</v>
          </cell>
          <cell r="G908">
            <v>8583000</v>
          </cell>
          <cell r="H908">
            <v>35039400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9636666927.7099991</v>
          </cell>
          <cell r="E909">
            <v>8426130523.46</v>
          </cell>
          <cell r="F909">
            <v>4982117154.8000002</v>
          </cell>
          <cell r="G909">
            <v>9636666927.7099991</v>
          </cell>
          <cell r="H909">
            <v>8426130523.46</v>
          </cell>
        </row>
        <row r="910">
          <cell r="B910">
            <v>177505</v>
          </cell>
          <cell r="C910" t="str">
            <v>BIENES RECIBIDOS EN PAGO</v>
          </cell>
          <cell r="D910">
            <v>2597751868</v>
          </cell>
          <cell r="E910">
            <v>341886759</v>
          </cell>
          <cell r="F910">
            <v>224154630</v>
          </cell>
          <cell r="G910">
            <v>2597751868</v>
          </cell>
          <cell r="H910">
            <v>341886759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7038915059.71</v>
          </cell>
          <cell r="E911">
            <v>8084243764.46</v>
          </cell>
          <cell r="F911">
            <v>4757962524.8000002</v>
          </cell>
          <cell r="G911">
            <v>7038915059.71</v>
          </cell>
          <cell r="H911">
            <v>8084243764.46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73496908633.229996</v>
          </cell>
          <cell r="E915">
            <v>73094652709.979996</v>
          </cell>
          <cell r="F915">
            <v>77919667268.589996</v>
          </cell>
          <cell r="G915">
            <v>73496908633.229996</v>
          </cell>
          <cell r="H915">
            <v>73094652709.979996</v>
          </cell>
        </row>
        <row r="916">
          <cell r="B916">
            <v>180100</v>
          </cell>
          <cell r="C916" t="str">
            <v>PROPIEDAD, PLANTA Y EQUIPO</v>
          </cell>
          <cell r="D916">
            <v>56066689768.580002</v>
          </cell>
          <cell r="E916">
            <v>59940367132.639999</v>
          </cell>
          <cell r="F916">
            <v>62252386206.260002</v>
          </cell>
          <cell r="G916">
            <v>56066689768.580002</v>
          </cell>
          <cell r="H916">
            <v>59940367132.639999</v>
          </cell>
        </row>
        <row r="917">
          <cell r="B917">
            <v>180102</v>
          </cell>
          <cell r="C917" t="str">
            <v>TERRENOS</v>
          </cell>
          <cell r="D917">
            <v>5138322867.3800001</v>
          </cell>
          <cell r="E917">
            <v>5138322867.3800001</v>
          </cell>
          <cell r="F917">
            <v>3836111589.3800001</v>
          </cell>
          <cell r="G917">
            <v>5138322867.3800001</v>
          </cell>
          <cell r="H917">
            <v>5138322867.3800001</v>
          </cell>
        </row>
        <row r="918">
          <cell r="B918">
            <v>180104</v>
          </cell>
          <cell r="C918" t="str">
            <v>EDIFICIOS</v>
          </cell>
          <cell r="D918">
            <v>15347605728.190001</v>
          </cell>
          <cell r="E918">
            <v>15347605728.190001</v>
          </cell>
          <cell r="F918">
            <v>15298878716.190001</v>
          </cell>
          <cell r="G918">
            <v>15347605728.190001</v>
          </cell>
          <cell r="H918">
            <v>15347605728.190001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32112000.91</v>
          </cell>
          <cell r="E920">
            <v>32112000.91</v>
          </cell>
          <cell r="F920">
            <v>32112000.91</v>
          </cell>
          <cell r="G920">
            <v>32112000.91</v>
          </cell>
          <cell r="H920">
            <v>32112000.91</v>
          </cell>
        </row>
        <row r="921">
          <cell r="B921">
            <v>180110</v>
          </cell>
          <cell r="C921" t="str">
            <v>MAQUINARIA</v>
          </cell>
          <cell r="D921">
            <v>2434597640.5799999</v>
          </cell>
          <cell r="E921">
            <v>2635839609.3800001</v>
          </cell>
          <cell r="F921">
            <v>2579626251.3800001</v>
          </cell>
          <cell r="G921">
            <v>2434597640.5799999</v>
          </cell>
          <cell r="H921">
            <v>2635839609.3800001</v>
          </cell>
        </row>
        <row r="922">
          <cell r="B922">
            <v>180112</v>
          </cell>
          <cell r="C922" t="str">
            <v>VEHÍCULOS</v>
          </cell>
          <cell r="D922">
            <v>423756135</v>
          </cell>
          <cell r="E922">
            <v>423756135</v>
          </cell>
          <cell r="F922">
            <v>919818328</v>
          </cell>
          <cell r="G922">
            <v>423756135</v>
          </cell>
          <cell r="H922">
            <v>423756135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45408083</v>
          </cell>
          <cell r="E926">
            <v>53039004.990000002</v>
          </cell>
          <cell r="F926">
            <v>53039004.990000002</v>
          </cell>
          <cell r="G926">
            <v>45408083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6202548786.1999998</v>
          </cell>
          <cell r="E927">
            <v>5955245555.1999998</v>
          </cell>
          <cell r="F927">
            <v>5767086479.1999998</v>
          </cell>
          <cell r="G927">
            <v>6202548786.1999998</v>
          </cell>
          <cell r="H927">
            <v>5955245555.1999998</v>
          </cell>
        </row>
        <row r="928">
          <cell r="B928">
            <v>180124</v>
          </cell>
          <cell r="C928" t="str">
            <v>EQUIPO INFORMÁTICO</v>
          </cell>
          <cell r="D928">
            <v>5145612354.9700003</v>
          </cell>
          <cell r="E928">
            <v>4953994874.5600004</v>
          </cell>
          <cell r="F928">
            <v>4553637736.25</v>
          </cell>
          <cell r="G928">
            <v>5145612354.9700003</v>
          </cell>
          <cell r="H928">
            <v>4953994874.5600004</v>
          </cell>
        </row>
        <row r="929">
          <cell r="B929">
            <v>180126</v>
          </cell>
          <cell r="C929" t="str">
            <v>EQUIPO DE REDES Y COMUNICACIÓN</v>
          </cell>
          <cell r="D929">
            <v>2152050647.8400002</v>
          </cell>
          <cell r="E929">
            <v>2153281754.4899998</v>
          </cell>
          <cell r="F929">
            <v>2153281754.4899998</v>
          </cell>
          <cell r="G929">
            <v>2152050647.8400002</v>
          </cell>
          <cell r="H929">
            <v>2153281754.4899998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13559124.470000001</v>
          </cell>
          <cell r="E930">
            <v>1518810.88</v>
          </cell>
          <cell r="F930">
            <v>15483779.07</v>
          </cell>
          <cell r="G930">
            <v>13559124.470000001</v>
          </cell>
          <cell r="H930">
            <v>1518810.88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35157264433.199997</v>
          </cell>
          <cell r="E946">
            <v>35146083142.580002</v>
          </cell>
          <cell r="F946">
            <v>38961067183.599998</v>
          </cell>
          <cell r="G946">
            <v>35157264433.199997</v>
          </cell>
          <cell r="H946">
            <v>35146083142.580002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16026148033.16</v>
          </cell>
          <cell r="E947">
            <v>14194879652.23</v>
          </cell>
          <cell r="F947">
            <v>13027445127.309999</v>
          </cell>
          <cell r="G947">
            <v>16026148033.16</v>
          </cell>
          <cell r="H947">
            <v>14194879652.23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0</v>
          </cell>
          <cell r="E949">
            <v>2294447301.3099999</v>
          </cell>
          <cell r="F949">
            <v>1109688510.1099999</v>
          </cell>
          <cell r="G949">
            <v>0</v>
          </cell>
          <cell r="H949">
            <v>2294447301.3099999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6718795893</v>
          </cell>
          <cell r="E950">
            <v>6741041284</v>
          </cell>
          <cell r="F950">
            <v>9254036768.9899998</v>
          </cell>
          <cell r="G950">
            <v>6718795893</v>
          </cell>
          <cell r="H950">
            <v>6741041284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643581593</v>
          </cell>
          <cell r="F951">
            <v>643581593</v>
          </cell>
          <cell r="G951">
            <v>0</v>
          </cell>
          <cell r="H951">
            <v>643581593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7720182162</v>
          </cell>
          <cell r="E956">
            <v>6898268000</v>
          </cell>
          <cell r="F956">
            <v>9446810261</v>
          </cell>
          <cell r="G956">
            <v>7720182162</v>
          </cell>
          <cell r="H956">
            <v>6898268000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212222230</v>
          </cell>
          <cell r="E961">
            <v>800808309</v>
          </cell>
          <cell r="F961">
            <v>836355085.00999999</v>
          </cell>
          <cell r="G961">
            <v>212222230</v>
          </cell>
          <cell r="H961">
            <v>800808309</v>
          </cell>
        </row>
        <row r="962">
          <cell r="B962">
            <v>181698</v>
          </cell>
          <cell r="C962" t="str">
            <v>DETERIORO</v>
          </cell>
          <cell r="D962">
            <v>789164039</v>
          </cell>
          <cell r="E962">
            <v>0</v>
          </cell>
          <cell r="F962">
            <v>0</v>
          </cell>
          <cell r="G962">
            <v>789164039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6413244293.3400002</v>
          </cell>
          <cell r="F988">
            <v>6413244293.3400002</v>
          </cell>
          <cell r="G988">
            <v>6413244293.3400002</v>
          </cell>
          <cell r="H988">
            <v>6413244293.3400002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6413244293.3400002</v>
          </cell>
          <cell r="F989">
            <v>6413244293.3400002</v>
          </cell>
          <cell r="G989">
            <v>6413244293.3400002</v>
          </cell>
          <cell r="H989">
            <v>6413244293.3400002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113278700552.24001</v>
          </cell>
          <cell r="E1001">
            <v>68650049399.059998</v>
          </cell>
          <cell r="F1001">
            <v>38416904993.82</v>
          </cell>
          <cell r="G1001">
            <v>113278700552.24001</v>
          </cell>
          <cell r="H1001">
            <v>68650049399.059998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79661047072</v>
          </cell>
          <cell r="E1003">
            <v>40489269972.349998</v>
          </cell>
          <cell r="F1003">
            <v>6580566882.9799995</v>
          </cell>
          <cell r="G1003">
            <v>79661047072</v>
          </cell>
          <cell r="H1003">
            <v>40489269972.349998</v>
          </cell>
        </row>
        <row r="1004">
          <cell r="B1004">
            <v>191100</v>
          </cell>
          <cell r="C1004" t="str">
            <v>ACTIVOS INTANGIBLES</v>
          </cell>
          <cell r="D1004">
            <v>11588944221.91</v>
          </cell>
          <cell r="E1004">
            <v>12796957018.65</v>
          </cell>
          <cell r="F1004">
            <v>11488059547.360001</v>
          </cell>
          <cell r="G1004">
            <v>11588944221.91</v>
          </cell>
          <cell r="H1004">
            <v>12796957018.65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362351500</v>
          </cell>
          <cell r="E1009">
            <v>362351500</v>
          </cell>
          <cell r="F1009">
            <v>362351500</v>
          </cell>
          <cell r="G1009">
            <v>362351500</v>
          </cell>
          <cell r="H1009">
            <v>362351500</v>
          </cell>
        </row>
        <row r="1010">
          <cell r="B1010">
            <v>191130</v>
          </cell>
          <cell r="C1010" t="str">
            <v xml:space="preserve">LICENCIAS </v>
          </cell>
          <cell r="D1010">
            <v>9252011568.6100006</v>
          </cell>
          <cell r="E1010">
            <v>9521270523.1000004</v>
          </cell>
          <cell r="F1010">
            <v>7098978507.1899996</v>
          </cell>
          <cell r="G1010">
            <v>9252011568.6100006</v>
          </cell>
          <cell r="H1010">
            <v>9521270523.1000004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19130677552.740002</v>
          </cell>
          <cell r="E1011">
            <v>18322939101.139999</v>
          </cell>
          <cell r="F1011">
            <v>18014770450.830002</v>
          </cell>
          <cell r="G1011">
            <v>19130677552.740002</v>
          </cell>
          <cell r="H1011">
            <v>18322939101.139999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16793744899.440001</v>
          </cell>
          <cell r="E1017">
            <v>15047252605.59</v>
          </cell>
          <cell r="F1017">
            <v>13625689410.66</v>
          </cell>
          <cell r="G1017">
            <v>16793744899.440001</v>
          </cell>
          <cell r="H1017">
            <v>15047252605.59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362351500</v>
          </cell>
          <cell r="E1018">
            <v>362351500</v>
          </cell>
          <cell r="F1018">
            <v>362351500</v>
          </cell>
          <cell r="G1018">
            <v>362351500</v>
          </cell>
          <cell r="H1018">
            <v>362351500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7851746943.71</v>
          </cell>
          <cell r="E1024">
            <v>8244192209.9799995</v>
          </cell>
          <cell r="F1024">
            <v>1463960821.6199999</v>
          </cell>
          <cell r="G1024">
            <v>7851746943.71</v>
          </cell>
          <cell r="H1024">
            <v>8244192209.9799995</v>
          </cell>
        </row>
        <row r="1025">
          <cell r="B1025">
            <v>192505</v>
          </cell>
          <cell r="C1025" t="str">
            <v xml:space="preserve">SEGUROS </v>
          </cell>
          <cell r="D1025">
            <v>743404000.96000004</v>
          </cell>
          <cell r="E1025">
            <v>561880919.42999995</v>
          </cell>
          <cell r="F1025">
            <v>681052011.77999997</v>
          </cell>
          <cell r="G1025">
            <v>743404000.96000004</v>
          </cell>
          <cell r="H1025">
            <v>561880919.42999995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7108342942.75</v>
          </cell>
          <cell r="E1029">
            <v>7682311290.5500002</v>
          </cell>
          <cell r="F1029">
            <v>782908809.84000003</v>
          </cell>
          <cell r="G1029">
            <v>7108342942.75</v>
          </cell>
          <cell r="H1029">
            <v>7682311290.5500002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1577647967.4000001</v>
          </cell>
          <cell r="E1030">
            <v>0</v>
          </cell>
          <cell r="F1030">
            <v>0</v>
          </cell>
          <cell r="G1030">
            <v>1577647967.4000001</v>
          </cell>
          <cell r="H1030">
            <v>0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17008116.93</v>
          </cell>
          <cell r="E1040">
            <v>14640451.640000001</v>
          </cell>
          <cell r="F1040">
            <v>54622309.609999999</v>
          </cell>
          <cell r="G1040">
            <v>17008116.93</v>
          </cell>
          <cell r="H1040">
            <v>14640451.640000001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12549089897.040001</v>
          </cell>
          <cell r="E1048">
            <v>7071773413.1899996</v>
          </cell>
          <cell r="F1048">
            <v>18796479099</v>
          </cell>
          <cell r="G1048">
            <v>12549089897.040001</v>
          </cell>
          <cell r="H1048">
            <v>7071773413.1899996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12549089897.040001</v>
          </cell>
          <cell r="E1052">
            <v>7071773413.1899996</v>
          </cell>
          <cell r="F1052">
            <v>18796479099</v>
          </cell>
          <cell r="G1052">
            <v>12549089897.040001</v>
          </cell>
          <cell r="H1052">
            <v>7071773413.1899996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7654445725208.7402</v>
          </cell>
          <cell r="E1055">
            <v>7496909171434.9697</v>
          </cell>
          <cell r="F1055">
            <v>5890273439365.5801</v>
          </cell>
          <cell r="G1055">
            <v>7654445725208.7402</v>
          </cell>
          <cell r="H1055">
            <v>7496909171434.9697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3993609662166.73</v>
          </cell>
          <cell r="E1056">
            <v>3838109399307.0298</v>
          </cell>
          <cell r="F1056">
            <v>3515733485977.8198</v>
          </cell>
          <cell r="G1056">
            <v>3993609662166.73</v>
          </cell>
          <cell r="H1056">
            <v>3838109399307.0298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2329529091385.9502</v>
          </cell>
          <cell r="E1066">
            <v>2236435835230.3599</v>
          </cell>
          <cell r="F1066">
            <v>2739068092782.21</v>
          </cell>
          <cell r="G1066">
            <v>2329529091385.9502</v>
          </cell>
          <cell r="H1066">
            <v>2236435835230.3599</v>
          </cell>
        </row>
        <row r="1067">
          <cell r="B1067">
            <v>210705</v>
          </cell>
          <cell r="C1067" t="str">
            <v>EMITIDOS MENOS DE 6 MESES</v>
          </cell>
          <cell r="D1067">
            <v>109079648092.28999</v>
          </cell>
          <cell r="E1067">
            <v>143042777478.10001</v>
          </cell>
          <cell r="F1067">
            <v>22902824909</v>
          </cell>
          <cell r="G1067">
            <v>109079648092.28999</v>
          </cell>
          <cell r="H1067">
            <v>143042777478.10001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102729578206</v>
          </cell>
          <cell r="E1068">
            <v>165123865984.54001</v>
          </cell>
          <cell r="F1068">
            <v>152450869638</v>
          </cell>
          <cell r="G1068">
            <v>102729578206</v>
          </cell>
          <cell r="H1068">
            <v>165123865984.54001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224474511472</v>
          </cell>
          <cell r="E1069">
            <v>202408765537</v>
          </cell>
          <cell r="F1069">
            <v>297837817206.03998</v>
          </cell>
          <cell r="G1069">
            <v>224474511472</v>
          </cell>
          <cell r="H1069">
            <v>202408765537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1893245353615.6599</v>
          </cell>
          <cell r="E1070">
            <v>1725860426230.72</v>
          </cell>
          <cell r="F1070">
            <v>2265876581029.1699</v>
          </cell>
          <cell r="G1070">
            <v>1893245353615.6599</v>
          </cell>
          <cell r="H1070">
            <v>1725860426230.72</v>
          </cell>
        </row>
        <row r="1071">
          <cell r="B1071">
            <v>210800</v>
          </cell>
          <cell r="C1071" t="str">
            <v>DEPÓSITOS DE AHORRO</v>
          </cell>
          <cell r="D1071">
            <v>181205303763.67999</v>
          </cell>
          <cell r="E1071">
            <v>0</v>
          </cell>
          <cell r="F1071">
            <v>0</v>
          </cell>
          <cell r="G1071">
            <v>181205303763.67999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140168603337.67999</v>
          </cell>
          <cell r="E1072">
            <v>0</v>
          </cell>
          <cell r="F1072">
            <v>0</v>
          </cell>
          <cell r="G1072">
            <v>140168603337.67999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41036700426</v>
          </cell>
          <cell r="E1073">
            <v>0</v>
          </cell>
          <cell r="F1073">
            <v>0</v>
          </cell>
          <cell r="G1073">
            <v>41036700426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71231692101.770004</v>
          </cell>
          <cell r="E1105">
            <v>81599340975.630005</v>
          </cell>
          <cell r="F1105">
            <v>71840242731.830002</v>
          </cell>
          <cell r="G1105">
            <v>71231692101.770004</v>
          </cell>
          <cell r="H1105">
            <v>81599340975.630005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71231692101.770004</v>
          </cell>
          <cell r="E1108">
            <v>81599340975.630005</v>
          </cell>
          <cell r="F1108">
            <v>71840242731.830002</v>
          </cell>
          <cell r="G1108">
            <v>71231692101.770004</v>
          </cell>
          <cell r="H1108">
            <v>81599340975.630005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146820484940.67999</v>
          </cell>
          <cell r="E1138">
            <v>0</v>
          </cell>
          <cell r="F1138">
            <v>0</v>
          </cell>
          <cell r="G1138">
            <v>146820484940.67999</v>
          </cell>
          <cell r="H1138">
            <v>0</v>
          </cell>
        </row>
        <row r="1139">
          <cell r="B1139">
            <v>212205</v>
          </cell>
          <cell r="C1139" t="str">
            <v>BANCOS</v>
          </cell>
          <cell r="D1139">
            <v>146820484940.67999</v>
          </cell>
          <cell r="E1139">
            <v>0</v>
          </cell>
          <cell r="F1139">
            <v>0</v>
          </cell>
          <cell r="G1139">
            <v>146820484940.67999</v>
          </cell>
          <cell r="H1139">
            <v>0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16356384876.66</v>
          </cell>
          <cell r="E1159">
            <v>12202706136.92</v>
          </cell>
          <cell r="F1159">
            <v>0</v>
          </cell>
          <cell r="G1159">
            <v>16356384876.66</v>
          </cell>
          <cell r="H1159">
            <v>12202706136.92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16356384876.66</v>
          </cell>
          <cell r="E1160">
            <v>12202706136.92</v>
          </cell>
          <cell r="F1160">
            <v>0</v>
          </cell>
          <cell r="G1160">
            <v>16356384876.66</v>
          </cell>
          <cell r="H1160">
            <v>12202706136.92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1245103276201.23</v>
          </cell>
          <cell r="E1183">
            <v>1507871516964.1201</v>
          </cell>
          <cell r="F1183">
            <v>704825150463.78003</v>
          </cell>
          <cell r="G1183">
            <v>1245103276201.23</v>
          </cell>
          <cell r="H1183">
            <v>1507871516964.1201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1245103276201.23</v>
          </cell>
          <cell r="E1189">
            <v>1507871516964.1201</v>
          </cell>
          <cell r="F1189">
            <v>704825150463.78003</v>
          </cell>
          <cell r="G1189">
            <v>1245103276201.23</v>
          </cell>
          <cell r="H1189">
            <v>1507871516964.1201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80346543791</v>
          </cell>
          <cell r="E1227">
            <v>83938412009</v>
          </cell>
          <cell r="F1227">
            <v>27638244428</v>
          </cell>
          <cell r="G1227">
            <v>80346543791</v>
          </cell>
          <cell r="H1227">
            <v>83938412009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80346543791</v>
          </cell>
          <cell r="E1228">
            <v>83932982009</v>
          </cell>
          <cell r="F1228">
            <v>27638244428</v>
          </cell>
          <cell r="G1228">
            <v>80346543791</v>
          </cell>
          <cell r="H1228">
            <v>83932982009</v>
          </cell>
        </row>
        <row r="1229">
          <cell r="B1229">
            <v>220505</v>
          </cell>
          <cell r="C1229" t="str">
            <v>DE MONEDAS (PESO/DÓLAR)</v>
          </cell>
          <cell r="D1229">
            <v>80346543791</v>
          </cell>
          <cell r="E1229">
            <v>83932982009</v>
          </cell>
          <cell r="F1229">
            <v>27638244428</v>
          </cell>
          <cell r="G1229">
            <v>80346543791</v>
          </cell>
          <cell r="H1229">
            <v>83932982009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0</v>
          </cell>
          <cell r="E1306">
            <v>5430000</v>
          </cell>
          <cell r="F1306">
            <v>0</v>
          </cell>
          <cell r="G1306">
            <v>0</v>
          </cell>
          <cell r="H1306">
            <v>5430000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0</v>
          </cell>
          <cell r="E1307">
            <v>19498500000</v>
          </cell>
          <cell r="F1307">
            <v>0</v>
          </cell>
          <cell r="G1307">
            <v>0</v>
          </cell>
          <cell r="H1307">
            <v>19498500000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0</v>
          </cell>
          <cell r="E1312">
            <v>19503930000</v>
          </cell>
          <cell r="F1312">
            <v>0</v>
          </cell>
          <cell r="G1312">
            <v>0</v>
          </cell>
          <cell r="H1312">
            <v>19503930000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3235378933309.7798</v>
          </cell>
          <cell r="E1333">
            <v>3249980438997.8398</v>
          </cell>
          <cell r="F1333">
            <v>2091379305337.1899</v>
          </cell>
          <cell r="G1333">
            <v>3235378933309.7798</v>
          </cell>
          <cell r="H1333">
            <v>3249980438997.8398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13483874748</v>
          </cell>
          <cell r="E1346">
            <v>6598565230</v>
          </cell>
          <cell r="F1346">
            <v>2074906359</v>
          </cell>
          <cell r="G1346">
            <v>13483874748</v>
          </cell>
          <cell r="H1346">
            <v>6598565230</v>
          </cell>
        </row>
        <row r="1347">
          <cell r="B1347">
            <v>242500</v>
          </cell>
          <cell r="C1347" t="str">
            <v>FINDETER</v>
          </cell>
          <cell r="D1347">
            <v>989953969</v>
          </cell>
          <cell r="E1347">
            <v>0</v>
          </cell>
          <cell r="F1347">
            <v>0</v>
          </cell>
          <cell r="G1347">
            <v>989953969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67597533858</v>
          </cell>
          <cell r="E1350">
            <v>39997895856.370003</v>
          </cell>
          <cell r="F1350">
            <v>41123559232.269997</v>
          </cell>
          <cell r="G1350">
            <v>67597533858</v>
          </cell>
          <cell r="H1350">
            <v>39997895856.370003</v>
          </cell>
        </row>
        <row r="1351">
          <cell r="B1351">
            <v>243505</v>
          </cell>
          <cell r="C1351" t="str">
            <v>CRÉDITOS</v>
          </cell>
          <cell r="D1351">
            <v>67554475320</v>
          </cell>
          <cell r="E1351">
            <v>38109246166</v>
          </cell>
          <cell r="F1351">
            <v>39910049675</v>
          </cell>
          <cell r="G1351">
            <v>67554475320</v>
          </cell>
          <cell r="H1351">
            <v>38109246166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43058538</v>
          </cell>
          <cell r="E1358">
            <v>1888649690.3699999</v>
          </cell>
          <cell r="F1358">
            <v>1213509557.27</v>
          </cell>
          <cell r="G1358">
            <v>43058538</v>
          </cell>
          <cell r="H1358">
            <v>1888649690.3699999</v>
          </cell>
        </row>
        <row r="1359">
          <cell r="B1359">
            <v>244000</v>
          </cell>
          <cell r="C1359" t="str">
            <v>BANCOS EXTERIOR</v>
          </cell>
          <cell r="D1359">
            <v>3153307570734.7798</v>
          </cell>
          <cell r="E1359">
            <v>3203383977911.4702</v>
          </cell>
          <cell r="F1359">
            <v>2048180839745.9199</v>
          </cell>
          <cell r="G1359">
            <v>3153307570734.7798</v>
          </cell>
          <cell r="H1359">
            <v>3203383977911.4702</v>
          </cell>
        </row>
        <row r="1360">
          <cell r="B1360">
            <v>244005</v>
          </cell>
          <cell r="C1360" t="str">
            <v>CRÉDITOS</v>
          </cell>
          <cell r="D1360">
            <v>443653927926.92999</v>
          </cell>
          <cell r="E1360">
            <v>533737788581.08002</v>
          </cell>
          <cell r="F1360">
            <v>19360459873.68</v>
          </cell>
          <cell r="G1360">
            <v>443653927926.92999</v>
          </cell>
          <cell r="H1360">
            <v>533737788581.08002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0</v>
          </cell>
          <cell r="E1364">
            <v>1353000915</v>
          </cell>
          <cell r="F1364">
            <v>274800737.60000002</v>
          </cell>
          <cell r="G1364">
            <v>0</v>
          </cell>
          <cell r="H1364">
            <v>1353000915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102912475077.32001</v>
          </cell>
          <cell r="E1367">
            <v>131083839332.03999</v>
          </cell>
          <cell r="F1367">
            <v>136298646130.16</v>
          </cell>
          <cell r="G1367">
            <v>102912475077.32001</v>
          </cell>
          <cell r="H1367">
            <v>131083839332.03999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1784148914582.6399</v>
          </cell>
          <cell r="E1369">
            <v>1850078318645.1399</v>
          </cell>
          <cell r="F1369">
            <v>1458725862466.0801</v>
          </cell>
          <cell r="G1369">
            <v>1784148914582.6399</v>
          </cell>
          <cell r="H1369">
            <v>1850078318645.1399</v>
          </cell>
        </row>
        <row r="1370">
          <cell r="B1370">
            <v>244055</v>
          </cell>
          <cell r="C1370" t="str">
            <v>CORPORACIÓN ANDINA DE FOMENTO</v>
          </cell>
          <cell r="D1370">
            <v>822592253147.89001</v>
          </cell>
          <cell r="E1370">
            <v>687131030438.20996</v>
          </cell>
          <cell r="F1370">
            <v>433521070538.40002</v>
          </cell>
          <cell r="G1370">
            <v>822592253147.89001</v>
          </cell>
          <cell r="H1370">
            <v>687131030438.20996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207419769252.39001</v>
          </cell>
          <cell r="E1394">
            <v>203859604621.23999</v>
          </cell>
          <cell r="F1394">
            <v>130132820289.64</v>
          </cell>
          <cell r="G1394">
            <v>207419769252.39001</v>
          </cell>
          <cell r="H1394">
            <v>203859604621.23999</v>
          </cell>
        </row>
        <row r="1395">
          <cell r="B1395">
            <v>250100</v>
          </cell>
          <cell r="C1395" t="str">
            <v>COMISIONES Y HONORARIOS</v>
          </cell>
          <cell r="D1395">
            <v>554373778.34000003</v>
          </cell>
          <cell r="E1395">
            <v>375171673.57999998</v>
          </cell>
          <cell r="F1395">
            <v>315759958.51999998</v>
          </cell>
          <cell r="G1395">
            <v>554373778.34000003</v>
          </cell>
          <cell r="H1395">
            <v>375171673.57999998</v>
          </cell>
        </row>
        <row r="1396">
          <cell r="B1396">
            <v>250105</v>
          </cell>
          <cell r="C1396" t="str">
            <v>HONORARIOS</v>
          </cell>
          <cell r="D1396">
            <v>374582750.24000001</v>
          </cell>
          <cell r="E1396">
            <v>166064563.88999999</v>
          </cell>
          <cell r="F1396">
            <v>66466670</v>
          </cell>
          <cell r="G1396">
            <v>374582750.24000001</v>
          </cell>
          <cell r="H1396">
            <v>166064563.88999999</v>
          </cell>
        </row>
        <row r="1397">
          <cell r="B1397">
            <v>250110</v>
          </cell>
          <cell r="C1397" t="str">
            <v>COMISIONES</v>
          </cell>
          <cell r="D1397">
            <v>179791028.09999999</v>
          </cell>
          <cell r="E1397">
            <v>209107109.69</v>
          </cell>
          <cell r="F1397">
            <v>249293288.52000001</v>
          </cell>
          <cell r="G1397">
            <v>179791028.09999999</v>
          </cell>
          <cell r="H1397">
            <v>209107109.69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31001852.140000001</v>
          </cell>
          <cell r="E1400">
            <v>120369964</v>
          </cell>
          <cell r="F1400">
            <v>62991152</v>
          </cell>
          <cell r="G1400">
            <v>31001852.140000001</v>
          </cell>
          <cell r="H1400">
            <v>120369964</v>
          </cell>
        </row>
        <row r="1401">
          <cell r="B1401">
            <v>250205</v>
          </cell>
          <cell r="C1401" t="str">
            <v>SERVICIOS</v>
          </cell>
          <cell r="D1401">
            <v>12765777.1</v>
          </cell>
          <cell r="E1401">
            <v>101108304</v>
          </cell>
          <cell r="F1401">
            <v>49541152</v>
          </cell>
          <cell r="G1401">
            <v>12765777.1</v>
          </cell>
          <cell r="H1401">
            <v>101108304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18236075.039999999</v>
          </cell>
          <cell r="E1404">
            <v>0</v>
          </cell>
          <cell r="F1404">
            <v>0</v>
          </cell>
          <cell r="G1404">
            <v>18236075.039999999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19261660</v>
          </cell>
          <cell r="F1407">
            <v>13450000</v>
          </cell>
          <cell r="G1407">
            <v>0</v>
          </cell>
          <cell r="H1407">
            <v>19261660</v>
          </cell>
        </row>
        <row r="1408">
          <cell r="B1408">
            <v>250300</v>
          </cell>
          <cell r="C1408" t="str">
            <v>IMPUESTOS</v>
          </cell>
          <cell r="D1408">
            <v>81992761088.729996</v>
          </cell>
          <cell r="E1408">
            <v>30631512988.650002</v>
          </cell>
          <cell r="F1408">
            <v>15847192328.16</v>
          </cell>
          <cell r="G1408">
            <v>81992761088.729996</v>
          </cell>
          <cell r="H1408">
            <v>30631512988.650002</v>
          </cell>
        </row>
        <row r="1409">
          <cell r="B1409">
            <v>250305</v>
          </cell>
          <cell r="C1409" t="str">
            <v>RENTA Y COMPLEMENTARIOS</v>
          </cell>
          <cell r="D1409">
            <v>80756738877.960007</v>
          </cell>
          <cell r="E1409">
            <v>29498244487.650002</v>
          </cell>
          <cell r="F1409">
            <v>14739996823.48</v>
          </cell>
          <cell r="G1409">
            <v>80756738877.960007</v>
          </cell>
          <cell r="H1409">
            <v>29498244487.650002</v>
          </cell>
        </row>
        <row r="1410">
          <cell r="B1410">
            <v>250310</v>
          </cell>
          <cell r="C1410" t="str">
            <v>INDUSTRIA Y COMERCIO</v>
          </cell>
          <cell r="D1410">
            <v>1070726562</v>
          </cell>
          <cell r="E1410">
            <v>984994015</v>
          </cell>
          <cell r="F1410">
            <v>975770307</v>
          </cell>
          <cell r="G1410">
            <v>1070726562</v>
          </cell>
          <cell r="H1410">
            <v>984994015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0</v>
          </cell>
          <cell r="E1412">
            <v>12328.11</v>
          </cell>
          <cell r="F1412">
            <v>0</v>
          </cell>
          <cell r="G1412">
            <v>0</v>
          </cell>
          <cell r="H1412">
            <v>12328.11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165295648.77000001</v>
          </cell>
          <cell r="E1416">
            <v>148262157.88999999</v>
          </cell>
          <cell r="F1416">
            <v>131425197.68000001</v>
          </cell>
          <cell r="G1416">
            <v>165295648.77000001</v>
          </cell>
          <cell r="H1416">
            <v>148262157.88999999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2334890901.6500001</v>
          </cell>
          <cell r="E1418">
            <v>2277511654.1199999</v>
          </cell>
          <cell r="F1418">
            <v>2288292013.1199999</v>
          </cell>
          <cell r="G1418">
            <v>2334890901.6500001</v>
          </cell>
          <cell r="H1418">
            <v>2277511654.1199999</v>
          </cell>
        </row>
        <row r="1419">
          <cell r="B1419">
            <v>250405</v>
          </cell>
          <cell r="C1419" t="str">
            <v>DIVIDENDOS</v>
          </cell>
          <cell r="D1419">
            <v>2334890901.6500001</v>
          </cell>
          <cell r="E1419">
            <v>2277511654.1199999</v>
          </cell>
          <cell r="F1419">
            <v>2288292013.1199999</v>
          </cell>
          <cell r="G1419">
            <v>2334890901.6500001</v>
          </cell>
          <cell r="H1419">
            <v>2277511654.1199999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14831408</v>
          </cell>
          <cell r="E1422">
            <v>37412891</v>
          </cell>
          <cell r="F1422">
            <v>34477453.710000001</v>
          </cell>
          <cell r="G1422">
            <v>14831408</v>
          </cell>
          <cell r="H1422">
            <v>37412891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624706.05000000005</v>
          </cell>
          <cell r="E1423">
            <v>33464209</v>
          </cell>
          <cell r="F1423">
            <v>29316111</v>
          </cell>
          <cell r="G1423">
            <v>624706.05000000005</v>
          </cell>
          <cell r="H1423">
            <v>33464209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177412.47</v>
          </cell>
          <cell r="E1426">
            <v>33366000</v>
          </cell>
          <cell r="F1426">
            <v>25829171</v>
          </cell>
          <cell r="G1426">
            <v>177412.47</v>
          </cell>
          <cell r="H1426">
            <v>33366000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447293.58</v>
          </cell>
          <cell r="E1432">
            <v>98209</v>
          </cell>
          <cell r="F1432">
            <v>3486940</v>
          </cell>
          <cell r="G1432">
            <v>447293.58</v>
          </cell>
          <cell r="H1432">
            <v>98209</v>
          </cell>
        </row>
        <row r="1433">
          <cell r="B1433">
            <v>250700</v>
          </cell>
          <cell r="C1433" t="str">
            <v>PROMETIENTES COMPRADORES</v>
          </cell>
          <cell r="D1433">
            <v>2250000</v>
          </cell>
          <cell r="E1433">
            <v>0</v>
          </cell>
          <cell r="F1433">
            <v>0</v>
          </cell>
          <cell r="G1433">
            <v>2250000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2250000</v>
          </cell>
          <cell r="E1435">
            <v>0</v>
          </cell>
          <cell r="F1435">
            <v>0</v>
          </cell>
          <cell r="G1435">
            <v>2250000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5655380500.1700001</v>
          </cell>
          <cell r="E1442">
            <v>6002611898.5</v>
          </cell>
          <cell r="F1442">
            <v>7929285648.4799995</v>
          </cell>
          <cell r="G1442">
            <v>5655380500.1700001</v>
          </cell>
          <cell r="H1442">
            <v>6002611898.5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5624579782.1700001</v>
          </cell>
          <cell r="E1443">
            <v>5970923906.5</v>
          </cell>
          <cell r="F1443">
            <v>7903571815.4799995</v>
          </cell>
          <cell r="G1443">
            <v>5624579782.1700001</v>
          </cell>
          <cell r="H1443">
            <v>5970923906.5</v>
          </cell>
        </row>
        <row r="1444">
          <cell r="B1444">
            <v>251110</v>
          </cell>
          <cell r="C1444" t="str">
            <v>SERVICIOS</v>
          </cell>
          <cell r="D1444">
            <v>30800718</v>
          </cell>
          <cell r="E1444">
            <v>31687992</v>
          </cell>
          <cell r="F1444">
            <v>25713833</v>
          </cell>
          <cell r="G1444">
            <v>30800718</v>
          </cell>
          <cell r="H1444">
            <v>31687992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46554</v>
          </cell>
          <cell r="E1449">
            <v>38715</v>
          </cell>
          <cell r="F1449">
            <v>78118434</v>
          </cell>
          <cell r="G1449">
            <v>46554</v>
          </cell>
          <cell r="H1449">
            <v>38715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78000000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46554</v>
          </cell>
          <cell r="E1475">
            <v>38715</v>
          </cell>
          <cell r="F1475">
            <v>118434</v>
          </cell>
          <cell r="G1475">
            <v>46554</v>
          </cell>
          <cell r="H1475">
            <v>38715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6068935499.8400002</v>
          </cell>
          <cell r="E1496">
            <v>5990759269.8400002</v>
          </cell>
          <cell r="F1496">
            <v>5600129207.0500002</v>
          </cell>
          <cell r="G1496">
            <v>6068935499.8400002</v>
          </cell>
          <cell r="H1496">
            <v>5990759269.8400002</v>
          </cell>
        </row>
        <row r="1497">
          <cell r="B1497">
            <v>251905</v>
          </cell>
          <cell r="C1497" t="str">
            <v>RETENCIONES EN LA FUENTE</v>
          </cell>
          <cell r="D1497">
            <v>4169990253.1999998</v>
          </cell>
          <cell r="E1497">
            <v>4246383582.0100002</v>
          </cell>
          <cell r="F1497">
            <v>3866174221.3400002</v>
          </cell>
          <cell r="G1497">
            <v>4169990253.1999998</v>
          </cell>
          <cell r="H1497">
            <v>4246383582.0100002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4228617</v>
          </cell>
          <cell r="E1501">
            <v>607785</v>
          </cell>
          <cell r="F1501">
            <v>926923</v>
          </cell>
          <cell r="G1501">
            <v>4228617</v>
          </cell>
          <cell r="H1501">
            <v>607785</v>
          </cell>
        </row>
        <row r="1502">
          <cell r="B1502">
            <v>251930</v>
          </cell>
          <cell r="C1502" t="str">
            <v>COLPENSIONES</v>
          </cell>
          <cell r="D1502">
            <v>24420938</v>
          </cell>
          <cell r="E1502">
            <v>24143500</v>
          </cell>
          <cell r="F1502">
            <v>19162875</v>
          </cell>
          <cell r="G1502">
            <v>24420938</v>
          </cell>
          <cell r="H1502">
            <v>24143500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307266074</v>
          </cell>
          <cell r="E1503">
            <v>299533674</v>
          </cell>
          <cell r="F1503">
            <v>307870574</v>
          </cell>
          <cell r="G1503">
            <v>307266074</v>
          </cell>
          <cell r="H1503">
            <v>299533674</v>
          </cell>
        </row>
        <row r="1504">
          <cell r="B1504">
            <v>251940</v>
          </cell>
          <cell r="C1504" t="str">
            <v>FONDOS DE PENSIONES</v>
          </cell>
          <cell r="D1504">
            <v>40225900</v>
          </cell>
          <cell r="E1504">
            <v>39047700</v>
          </cell>
          <cell r="F1504">
            <v>40524128</v>
          </cell>
          <cell r="G1504">
            <v>40225900</v>
          </cell>
          <cell r="H1504">
            <v>39047700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1278551062.8599999</v>
          </cell>
          <cell r="E1505">
            <v>1288405957</v>
          </cell>
          <cell r="F1505">
            <v>1224210376</v>
          </cell>
          <cell r="G1505">
            <v>1278551062.8599999</v>
          </cell>
          <cell r="H1505">
            <v>1288405957</v>
          </cell>
        </row>
        <row r="1506">
          <cell r="B1506">
            <v>251995</v>
          </cell>
          <cell r="C1506" t="str">
            <v>OTROS</v>
          </cell>
          <cell r="D1506">
            <v>244252654.78</v>
          </cell>
          <cell r="E1506">
            <v>92637071.829999998</v>
          </cell>
          <cell r="F1506">
            <v>141260109.71000001</v>
          </cell>
          <cell r="G1506">
            <v>244252654.78</v>
          </cell>
          <cell r="H1506">
            <v>92637071.829999998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976804227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79427036826</v>
          </cell>
          <cell r="E1589">
            <v>126699912326</v>
          </cell>
          <cell r="F1589">
            <v>80452323414.460007</v>
          </cell>
          <cell r="G1589">
            <v>79427036826</v>
          </cell>
          <cell r="H1589">
            <v>126699912326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31337636137.470001</v>
          </cell>
          <cell r="E1597">
            <v>31690839031.549999</v>
          </cell>
          <cell r="F1597">
            <v>16518130342.139999</v>
          </cell>
          <cell r="G1597">
            <v>31337636137.470001</v>
          </cell>
          <cell r="H1597">
            <v>31690839031.549999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2603995.5299999998</v>
          </cell>
          <cell r="E1599">
            <v>2603995.5299999998</v>
          </cell>
          <cell r="F1599">
            <v>2603995.5299999998</v>
          </cell>
          <cell r="G1599">
            <v>2603995.5299999998</v>
          </cell>
          <cell r="H1599">
            <v>2603995.5299999998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1127280186.28</v>
          </cell>
          <cell r="E1605">
            <v>1036588947.5700001</v>
          </cell>
          <cell r="F1605">
            <v>724156054.69000006</v>
          </cell>
          <cell r="G1605">
            <v>1127280186.28</v>
          </cell>
          <cell r="H1605">
            <v>1036588947.5700001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282373002.26999998</v>
          </cell>
          <cell r="E1612">
            <v>2123363120.3299999</v>
          </cell>
          <cell r="F1612">
            <v>3049070420.6500001</v>
          </cell>
          <cell r="G1612">
            <v>282373002.26999998</v>
          </cell>
          <cell r="H1612">
            <v>2123363120.3299999</v>
          </cell>
        </row>
        <row r="1613">
          <cell r="B1613">
            <v>259095</v>
          </cell>
          <cell r="C1613" t="str">
            <v>OTRAS</v>
          </cell>
          <cell r="D1613">
            <v>29925378953.389999</v>
          </cell>
          <cell r="E1613">
            <v>28528282968.119999</v>
          </cell>
          <cell r="F1613">
            <v>12742299871.27</v>
          </cell>
          <cell r="G1613">
            <v>29925378953.389999</v>
          </cell>
          <cell r="H1613">
            <v>28528282968.119999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7480883534.8800001</v>
          </cell>
          <cell r="E1677">
            <v>6935424736.7799997</v>
          </cell>
          <cell r="F1677">
            <v>6574193513.3000002</v>
          </cell>
          <cell r="G1677">
            <v>7480883534.8800001</v>
          </cell>
          <cell r="H1677">
            <v>6935424736.7799997</v>
          </cell>
        </row>
        <row r="1678">
          <cell r="B1678">
            <v>270500</v>
          </cell>
          <cell r="C1678" t="str">
            <v>NOMINA POR PAGAR</v>
          </cell>
          <cell r="D1678">
            <v>991433005.42999995</v>
          </cell>
          <cell r="E1678">
            <v>648942171.64999998</v>
          </cell>
          <cell r="F1678">
            <v>554158398</v>
          </cell>
          <cell r="G1678">
            <v>991433005.42999995</v>
          </cell>
          <cell r="H1678">
            <v>648942171.64999998</v>
          </cell>
        </row>
        <row r="1679">
          <cell r="B1679">
            <v>271000</v>
          </cell>
          <cell r="C1679" t="str">
            <v>CESANTÍAS</v>
          </cell>
          <cell r="D1679">
            <v>1417455439</v>
          </cell>
          <cell r="E1679">
            <v>1421226893</v>
          </cell>
          <cell r="F1679">
            <v>1385711421.4100001</v>
          </cell>
          <cell r="G1679">
            <v>1417455439</v>
          </cell>
          <cell r="H1679">
            <v>1421226893</v>
          </cell>
        </row>
        <row r="1680">
          <cell r="B1680">
            <v>271500</v>
          </cell>
          <cell r="C1680" t="str">
            <v>INTERESES SOBRE CESANTÍAS</v>
          </cell>
          <cell r="D1680">
            <v>162947977</v>
          </cell>
          <cell r="E1680">
            <v>166116309</v>
          </cell>
          <cell r="F1680">
            <v>160598180</v>
          </cell>
          <cell r="G1680">
            <v>162947977</v>
          </cell>
          <cell r="H1680">
            <v>166116309</v>
          </cell>
        </row>
        <row r="1681">
          <cell r="B1681">
            <v>272000</v>
          </cell>
          <cell r="C1681" t="str">
            <v>VACACIONES</v>
          </cell>
          <cell r="D1681">
            <v>4193507450</v>
          </cell>
          <cell r="E1681">
            <v>4056071232</v>
          </cell>
          <cell r="F1681">
            <v>3836611469.5999999</v>
          </cell>
          <cell r="G1681">
            <v>4193507450</v>
          </cell>
          <cell r="H1681">
            <v>4056071232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360134199.17000002</v>
          </cell>
          <cell r="E1683">
            <v>318839220.89999998</v>
          </cell>
          <cell r="F1683">
            <v>330358074.29000002</v>
          </cell>
          <cell r="G1683">
            <v>360134199.17000002</v>
          </cell>
          <cell r="H1683">
            <v>318839220.89999998</v>
          </cell>
        </row>
        <row r="1684">
          <cell r="B1684">
            <v>273500</v>
          </cell>
          <cell r="C1684" t="str">
            <v>BONIFICACIONES</v>
          </cell>
          <cell r="D1684">
            <v>48013663</v>
          </cell>
          <cell r="E1684">
            <v>42511897</v>
          </cell>
          <cell r="F1684">
            <v>44047744</v>
          </cell>
          <cell r="G1684">
            <v>48013663</v>
          </cell>
          <cell r="H1684">
            <v>42511897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186</v>
          </cell>
          <cell r="E1686">
            <v>0</v>
          </cell>
          <cell r="F1686">
            <v>26089500</v>
          </cell>
          <cell r="G1686">
            <v>186</v>
          </cell>
          <cell r="H1686">
            <v>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307391615.27999997</v>
          </cell>
          <cell r="E1694">
            <v>281717013.23000002</v>
          </cell>
          <cell r="F1694">
            <v>236618726</v>
          </cell>
          <cell r="G1694">
            <v>307391615.27999997</v>
          </cell>
          <cell r="H1694">
            <v>281717013.23000002</v>
          </cell>
        </row>
        <row r="1695">
          <cell r="B1695">
            <v>280000</v>
          </cell>
          <cell r="C1695" t="str">
            <v>PROVISIONES</v>
          </cell>
          <cell r="D1695">
            <v>965181468.02999997</v>
          </cell>
          <cell r="E1695">
            <v>844384250.16999996</v>
          </cell>
          <cell r="F1695">
            <v>1249938001.5599999</v>
          </cell>
          <cell r="G1695">
            <v>965181468.02999997</v>
          </cell>
          <cell r="H1695">
            <v>844384250.16999996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416086828.45999998</v>
          </cell>
          <cell r="E1733">
            <v>323751178.26999998</v>
          </cell>
          <cell r="F1733">
            <v>788297751.90999997</v>
          </cell>
          <cell r="G1733">
            <v>416086828.45999998</v>
          </cell>
          <cell r="H1733">
            <v>323751178.26999998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326086828.45999998</v>
          </cell>
          <cell r="E1737">
            <v>323751178.26999998</v>
          </cell>
          <cell r="F1737">
            <v>788297751.90999997</v>
          </cell>
          <cell r="G1737">
            <v>326086828.45999998</v>
          </cell>
          <cell r="H1737">
            <v>323751178.26999998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90000000</v>
          </cell>
          <cell r="E1741">
            <v>0</v>
          </cell>
          <cell r="F1741">
            <v>0</v>
          </cell>
          <cell r="G1741">
            <v>90000000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549094639.57000005</v>
          </cell>
          <cell r="E1746">
            <v>520633071.89999998</v>
          </cell>
          <cell r="F1746">
            <v>244693323.56</v>
          </cell>
          <cell r="G1746">
            <v>549094639.57000005</v>
          </cell>
          <cell r="H1746">
            <v>520633071.89999998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216946926.09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129244751685.92999</v>
          </cell>
          <cell r="E1763">
            <v>113241507512.91</v>
          </cell>
          <cell r="F1763">
            <v>117565451818.07001</v>
          </cell>
          <cell r="G1763">
            <v>129244751685.92999</v>
          </cell>
          <cell r="H1763">
            <v>113241507512.91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105184322429.14999</v>
          </cell>
          <cell r="E1765">
            <v>92942035616.089996</v>
          </cell>
          <cell r="F1765">
            <v>87868719331.080002</v>
          </cell>
          <cell r="G1765">
            <v>105184322429.14999</v>
          </cell>
          <cell r="H1765">
            <v>92942035616.089996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0</v>
          </cell>
          <cell r="E1767">
            <v>104259413.03</v>
          </cell>
          <cell r="F1767">
            <v>1118675330.03</v>
          </cell>
          <cell r="G1767">
            <v>0</v>
          </cell>
          <cell r="H1767">
            <v>104259413.03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105184322429.14999</v>
          </cell>
          <cell r="E1775">
            <v>92837776203.059998</v>
          </cell>
          <cell r="F1775">
            <v>86750044001.050003</v>
          </cell>
          <cell r="G1775">
            <v>105184322429.14999</v>
          </cell>
          <cell r="H1775">
            <v>92837776203.059998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2606356491.6100001</v>
          </cell>
          <cell r="E1776">
            <v>2602306267.9499998</v>
          </cell>
          <cell r="F1776">
            <v>1252938225.1400001</v>
          </cell>
          <cell r="G1776">
            <v>2606356491.6100001</v>
          </cell>
          <cell r="H1776">
            <v>2602306267.9499998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1577647967.4000001</v>
          </cell>
          <cell r="E1779">
            <v>0</v>
          </cell>
          <cell r="F1779">
            <v>0</v>
          </cell>
          <cell r="G1779">
            <v>1577647967.4000001</v>
          </cell>
          <cell r="H1779">
            <v>0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602749164.13999999</v>
          </cell>
          <cell r="E1803">
            <v>270327807.12</v>
          </cell>
          <cell r="F1803">
            <v>316051436</v>
          </cell>
          <cell r="G1803">
            <v>602749164.13999999</v>
          </cell>
          <cell r="H1803">
            <v>270327807.12</v>
          </cell>
        </row>
        <row r="1804">
          <cell r="B1804">
            <v>294095</v>
          </cell>
          <cell r="C1804" t="str">
            <v>OTROS</v>
          </cell>
          <cell r="D1804">
            <v>602749164.13999999</v>
          </cell>
          <cell r="E1804">
            <v>270327807.12</v>
          </cell>
          <cell r="F1804">
            <v>316051436</v>
          </cell>
          <cell r="G1804">
            <v>602749164.13999999</v>
          </cell>
          <cell r="H1804">
            <v>270327807.12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19273675633.630001</v>
          </cell>
          <cell r="E1811">
            <v>17426837821.75</v>
          </cell>
          <cell r="F1811">
            <v>28127742825.849998</v>
          </cell>
          <cell r="G1811">
            <v>19273675633.630001</v>
          </cell>
          <cell r="H1811">
            <v>17426837821.75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821063899.53999996</v>
          </cell>
          <cell r="E1812">
            <v>1544506554.1300001</v>
          </cell>
          <cell r="F1812">
            <v>2290819116.5300002</v>
          </cell>
          <cell r="G1812">
            <v>821063899.53999996</v>
          </cell>
          <cell r="H1812">
            <v>1544506554.1300001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74287203.180000007</v>
          </cell>
          <cell r="E1819">
            <v>63852931</v>
          </cell>
          <cell r="F1819">
            <v>30223231.600000001</v>
          </cell>
          <cell r="G1819">
            <v>74287203.180000007</v>
          </cell>
          <cell r="H1819">
            <v>63852931</v>
          </cell>
        </row>
        <row r="1820">
          <cell r="B1820">
            <v>299095</v>
          </cell>
          <cell r="C1820" t="str">
            <v>OTROS</v>
          </cell>
          <cell r="D1820">
            <v>18378324530.91</v>
          </cell>
          <cell r="E1820">
            <v>15818478336.620001</v>
          </cell>
          <cell r="F1820">
            <v>25806700477.720001</v>
          </cell>
          <cell r="G1820">
            <v>18378324530.91</v>
          </cell>
          <cell r="H1820">
            <v>15818478336.620001</v>
          </cell>
        </row>
        <row r="1821">
          <cell r="B1821">
            <v>300000</v>
          </cell>
          <cell r="C1821" t="str">
            <v>PATRIMONIO</v>
          </cell>
          <cell r="D1821">
            <v>1753263226002.3701</v>
          </cell>
          <cell r="E1821">
            <v>1671254669932.6201</v>
          </cell>
          <cell r="F1821">
            <v>1678557924243.3999</v>
          </cell>
          <cell r="G1821">
            <v>1753263226002.3701</v>
          </cell>
          <cell r="H1821">
            <v>1671254669932.6201</v>
          </cell>
        </row>
        <row r="1822">
          <cell r="B1822">
            <v>310000</v>
          </cell>
          <cell r="C1822" t="str">
            <v>CAPITAL SOCIAL</v>
          </cell>
          <cell r="D1822">
            <v>1080095287024.66</v>
          </cell>
          <cell r="E1822">
            <v>1077565934434.47</v>
          </cell>
          <cell r="F1822">
            <v>1075945804909.73</v>
          </cell>
          <cell r="G1822">
            <v>1080095287024.66</v>
          </cell>
          <cell r="H1822">
            <v>1077565934434.47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17538415024.66</v>
          </cell>
          <cell r="E1837">
            <v>15009062434.469999</v>
          </cell>
          <cell r="F1837">
            <v>13388932909.73</v>
          </cell>
          <cell r="G1837">
            <v>17538415024.66</v>
          </cell>
          <cell r="H1837">
            <v>15009062434.469999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254980483818.76999</v>
          </cell>
          <cell r="E1839">
            <v>242330294061.42999</v>
          </cell>
          <cell r="F1839">
            <v>238893948824.03</v>
          </cell>
          <cell r="G1839">
            <v>254980483818.76999</v>
          </cell>
          <cell r="H1839">
            <v>242330294061.42999</v>
          </cell>
        </row>
        <row r="1840">
          <cell r="B1840">
            <v>320500</v>
          </cell>
          <cell r="C1840" t="str">
            <v>RESERVA LEGAL</v>
          </cell>
          <cell r="D1840">
            <v>169621414205.10001</v>
          </cell>
          <cell r="E1840">
            <v>157984351277.79999</v>
          </cell>
          <cell r="F1840">
            <v>149103832199.44</v>
          </cell>
          <cell r="G1840">
            <v>169621414205.10001</v>
          </cell>
          <cell r="H1840">
            <v>157984351277.79999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169621414205.10001</v>
          </cell>
          <cell r="E1841">
            <v>157984351277.79999</v>
          </cell>
          <cell r="F1841">
            <v>149103832199.44</v>
          </cell>
          <cell r="G1841">
            <v>169621414205.10001</v>
          </cell>
          <cell r="H1841">
            <v>157984351277.79999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36012379682.5</v>
          </cell>
          <cell r="E1851">
            <v>34999252852.459999</v>
          </cell>
          <cell r="F1851">
            <v>40443426693.419998</v>
          </cell>
          <cell r="G1851">
            <v>36012379682.5</v>
          </cell>
          <cell r="H1851">
            <v>34999252852.459999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3498143923.8299999</v>
          </cell>
          <cell r="E1854">
            <v>3498143901.52</v>
          </cell>
          <cell r="F1854">
            <v>3498143901.52</v>
          </cell>
          <cell r="G1854">
            <v>3498143923.8299999</v>
          </cell>
          <cell r="H1854">
            <v>3498143901.52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0</v>
          </cell>
          <cell r="E1856">
            <v>0</v>
          </cell>
          <cell r="F1856">
            <v>26574497525.470001</v>
          </cell>
          <cell r="G1856">
            <v>0</v>
          </cell>
          <cell r="H1856">
            <v>0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32514235758.669998</v>
          </cell>
          <cell r="E1862">
            <v>31501108950.939999</v>
          </cell>
          <cell r="F1862">
            <v>10370785266.43</v>
          </cell>
          <cell r="G1862">
            <v>32514235758.669998</v>
          </cell>
          <cell r="H1862">
            <v>31501108950.939999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328476575348.53003</v>
          </cell>
          <cell r="E1957">
            <v>265400044042.56</v>
          </cell>
          <cell r="F1957">
            <v>288068739035.06</v>
          </cell>
          <cell r="G1957">
            <v>328476575348.53003</v>
          </cell>
          <cell r="H1957">
            <v>265400044042.56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320200618628.39001</v>
          </cell>
          <cell r="E1964">
            <v>257265288043.54999</v>
          </cell>
          <cell r="F1964">
            <v>288068739035.06</v>
          </cell>
          <cell r="G1964">
            <v>320200618628.39001</v>
          </cell>
          <cell r="H1964">
            <v>257265288043.54999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36506772864.870003</v>
          </cell>
          <cell r="F1965">
            <v>36506772864.870003</v>
          </cell>
          <cell r="G1965">
            <v>36506772864.870003</v>
          </cell>
          <cell r="H1965">
            <v>36506772864.870003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65108849476.610001</v>
          </cell>
          <cell r="E1966">
            <v>9672054748.1200008</v>
          </cell>
          <cell r="F1966">
            <v>38630054635.339996</v>
          </cell>
          <cell r="G1966">
            <v>65108849476.610001</v>
          </cell>
          <cell r="H1966">
            <v>9672054748.1200008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-4762042879.1499996</v>
          </cell>
          <cell r="E1969">
            <v>-4300542245.1499996</v>
          </cell>
          <cell r="F1969">
            <v>-201328605.15000001</v>
          </cell>
          <cell r="G1969">
            <v>-4762042879.1499996</v>
          </cell>
          <cell r="H1969">
            <v>-4300542245.1499996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3306111030.5</v>
          </cell>
          <cell r="E1972">
            <v>3470498077.7600002</v>
          </cell>
          <cell r="F1972">
            <v>3806343859.9099998</v>
          </cell>
          <cell r="G1972">
            <v>3306111030.5</v>
          </cell>
          <cell r="H1972">
            <v>3470498077.7600002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10243743873.030001</v>
          </cell>
          <cell r="E1975">
            <v>9814459252.0300007</v>
          </cell>
          <cell r="F1975">
            <v>9814459252.0300007</v>
          </cell>
          <cell r="G1975">
            <v>10243743873.030001</v>
          </cell>
          <cell r="H1975">
            <v>9814459252.0300007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204502987042.53</v>
          </cell>
          <cell r="E1976">
            <v>204139394071.20999</v>
          </cell>
          <cell r="F1976">
            <v>194535228658.28</v>
          </cell>
          <cell r="G1976">
            <v>204502987042.53</v>
          </cell>
          <cell r="H1976">
            <v>204139394071.20999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23712937747.119999</v>
          </cell>
          <cell r="E1977">
            <v>24440307401.830002</v>
          </cell>
          <cell r="F1977">
            <v>26922620896.900002</v>
          </cell>
          <cell r="G1977">
            <v>23712937747.119999</v>
          </cell>
          <cell r="H1977">
            <v>24440307401.830002</v>
          </cell>
        </row>
        <row r="1978">
          <cell r="B1978">
            <v>381595</v>
          </cell>
          <cell r="C1978" t="str">
            <v>OTROS AL PATRIMONIO NETO</v>
          </cell>
          <cell r="D1978">
            <v>-18418740527.119999</v>
          </cell>
          <cell r="E1978">
            <v>-26477656127.119999</v>
          </cell>
          <cell r="F1978">
            <v>-21945412527.119999</v>
          </cell>
          <cell r="G1978">
            <v>-18418740527.119999</v>
          </cell>
          <cell r="H1978">
            <v>-26477656127.119999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8275956720.1400003</v>
          </cell>
          <cell r="E1979">
            <v>8134755999.0100002</v>
          </cell>
          <cell r="F1979">
            <v>0</v>
          </cell>
          <cell r="G1979">
            <v>8275956720.1400003</v>
          </cell>
          <cell r="H1979">
            <v>8134755999.0100002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89710879810.410004</v>
          </cell>
          <cell r="E1987">
            <v>85958397394.160004</v>
          </cell>
          <cell r="F1987">
            <v>75649431474.580002</v>
          </cell>
          <cell r="G1987">
            <v>89710879810.410004</v>
          </cell>
          <cell r="H1987">
            <v>85958397394.160004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33396403046.439999</v>
          </cell>
          <cell r="E1988">
            <v>52001170142.019997</v>
          </cell>
          <cell r="F1988">
            <v>14607412949.99</v>
          </cell>
          <cell r="G1988">
            <v>33396403046.439999</v>
          </cell>
          <cell r="H1988">
            <v>52001170142.019997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59059835935.720001</v>
          </cell>
          <cell r="E1989">
            <v>59059835680.169998</v>
          </cell>
          <cell r="F1989">
            <v>55045437860.099998</v>
          </cell>
          <cell r="G1989">
            <v>59059835935.720001</v>
          </cell>
          <cell r="H1989">
            <v>59059835680.169998</v>
          </cell>
        </row>
        <row r="1990">
          <cell r="B1990">
            <v>391500</v>
          </cell>
          <cell r="C1990" t="str">
            <v>GANANCIA DEL EJERCICIO</v>
          </cell>
          <cell r="D1990">
            <v>113495311892.72</v>
          </cell>
          <cell r="E1990">
            <v>90304426969.270004</v>
          </cell>
          <cell r="F1990">
            <v>113916556789.34</v>
          </cell>
          <cell r="G1990">
            <v>113495311892.72</v>
          </cell>
          <cell r="H1990">
            <v>90304426969.270004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1879000806.97</v>
          </cell>
          <cell r="E1992">
            <v>2712635963.04</v>
          </cell>
          <cell r="F1992">
            <v>2170899595.3499999</v>
          </cell>
          <cell r="G1992">
            <v>1879000806.97</v>
          </cell>
          <cell r="H1992">
            <v>2712635963.04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2287094192625.1099</v>
          </cell>
          <cell r="E1996">
            <v>2456049156576.6499</v>
          </cell>
          <cell r="F1996">
            <v>1528375064483.9199</v>
          </cell>
          <cell r="G1996">
            <v>2287094192625.1099</v>
          </cell>
          <cell r="H1996">
            <v>2456049156576.6499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2287094192625.1099</v>
          </cell>
          <cell r="E1997">
            <v>2456049156576.6499</v>
          </cell>
          <cell r="F1997">
            <v>1528375064483.9199</v>
          </cell>
          <cell r="G1997">
            <v>2287094192625.1099</v>
          </cell>
          <cell r="H1997">
            <v>2456049156576.6499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437005510467.78998</v>
          </cell>
          <cell r="E2019">
            <v>419861822607.42999</v>
          </cell>
          <cell r="F2019">
            <v>432931222982.22998</v>
          </cell>
          <cell r="G2019">
            <v>437005510467.78998</v>
          </cell>
          <cell r="H2019">
            <v>419861822607.42999</v>
          </cell>
        </row>
        <row r="2020">
          <cell r="B2020">
            <v>410202</v>
          </cell>
          <cell r="C2020" t="str">
            <v>CRÉDITOS COMERCIALES</v>
          </cell>
          <cell r="D2020">
            <v>417141057913.98999</v>
          </cell>
          <cell r="E2020">
            <v>393718541606.40997</v>
          </cell>
          <cell r="F2020">
            <v>422462509136.88</v>
          </cell>
          <cell r="G2020">
            <v>417141057913.98999</v>
          </cell>
          <cell r="H2020">
            <v>393718541606.40997</v>
          </cell>
        </row>
        <row r="2021">
          <cell r="B2021">
            <v>410204</v>
          </cell>
          <cell r="C2021" t="str">
            <v>CRÉDITOS DE CONSUMO</v>
          </cell>
          <cell r="D2021">
            <v>138198024.78</v>
          </cell>
          <cell r="E2021">
            <v>123664444.84</v>
          </cell>
          <cell r="F2021">
            <v>130178514.76000001</v>
          </cell>
          <cell r="G2021">
            <v>138198024.78</v>
          </cell>
          <cell r="H2021">
            <v>123664444.84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499578826.50999999</v>
          </cell>
          <cell r="E2024">
            <v>527292933.67000002</v>
          </cell>
          <cell r="F2024">
            <v>425763505.23000002</v>
          </cell>
          <cell r="G2024">
            <v>499578826.50999999</v>
          </cell>
          <cell r="H2024">
            <v>527292933.67000002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1367672413</v>
          </cell>
          <cell r="E2028">
            <v>1359402031</v>
          </cell>
          <cell r="F2028">
            <v>1090618723</v>
          </cell>
          <cell r="G2028">
            <v>1367672413</v>
          </cell>
          <cell r="H2028">
            <v>1359402031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3401878625.73</v>
          </cell>
          <cell r="E2030">
            <v>3430234904.8899999</v>
          </cell>
          <cell r="F2030">
            <v>4775126770.0299997</v>
          </cell>
          <cell r="G2030">
            <v>3401878625.73</v>
          </cell>
          <cell r="H2030">
            <v>3430234904.8899999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992067.98</v>
          </cell>
          <cell r="E2037">
            <v>3164182.46</v>
          </cell>
          <cell r="F2037">
            <v>692312.81</v>
          </cell>
          <cell r="G2037">
            <v>992067.98</v>
          </cell>
          <cell r="H2037">
            <v>3164182.46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2942807.91</v>
          </cell>
          <cell r="E2038">
            <v>2659821.4500000002</v>
          </cell>
          <cell r="F2038">
            <v>1076789.6200000001</v>
          </cell>
          <cell r="G2038">
            <v>2942807.91</v>
          </cell>
          <cell r="H2038">
            <v>2659821.4500000002</v>
          </cell>
        </row>
        <row r="2039">
          <cell r="B2039">
            <v>410242</v>
          </cell>
          <cell r="C2039" t="str">
            <v>MORATORIOS CARTERA COMERCIAL</v>
          </cell>
          <cell r="D2039">
            <v>6755299560.3599997</v>
          </cell>
          <cell r="E2039">
            <v>15713119262.99</v>
          </cell>
          <cell r="F2039">
            <v>775557991.13999999</v>
          </cell>
          <cell r="G2039">
            <v>6755299560.3599997</v>
          </cell>
          <cell r="H2039">
            <v>15713119262.99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7697890227.5299997</v>
          </cell>
          <cell r="E2044">
            <v>4983743419.7200003</v>
          </cell>
          <cell r="F2044">
            <v>3269699238.7600002</v>
          </cell>
          <cell r="G2044">
            <v>7697890227.5299997</v>
          </cell>
          <cell r="H2044">
            <v>4983743419.7200003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9526396837.6499996</v>
          </cell>
          <cell r="E2045">
            <v>8871242033.9799995</v>
          </cell>
          <cell r="F2045">
            <v>12104603836.040001</v>
          </cell>
          <cell r="G2045">
            <v>9526396837.6499996</v>
          </cell>
          <cell r="H2045">
            <v>8871242033.9799995</v>
          </cell>
        </row>
        <row r="2046">
          <cell r="B2046">
            <v>410305</v>
          </cell>
          <cell r="C2046" t="str">
            <v>DEPÓSITOS A LA VISTA</v>
          </cell>
          <cell r="D2046">
            <v>2372885775.2800002</v>
          </cell>
          <cell r="E2046">
            <v>3661872482.2800002</v>
          </cell>
          <cell r="F2046">
            <v>6773908558.7399998</v>
          </cell>
          <cell r="G2046">
            <v>2372885775.2800002</v>
          </cell>
          <cell r="H2046">
            <v>3661872482.2800002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4435354299.4499998</v>
          </cell>
          <cell r="E2047">
            <v>2151203678.29</v>
          </cell>
          <cell r="F2047">
            <v>2229683190.3400002</v>
          </cell>
          <cell r="G2047">
            <v>4435354299.4499998</v>
          </cell>
          <cell r="H2047">
            <v>2151203678.29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1208034570</v>
          </cell>
          <cell r="E2056">
            <v>1028764287</v>
          </cell>
          <cell r="F2056">
            <v>474361464</v>
          </cell>
          <cell r="G2056">
            <v>1208034570</v>
          </cell>
          <cell r="H2056">
            <v>1028764287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1510122192.9200001</v>
          </cell>
          <cell r="E2064">
            <v>2029401586.4100001</v>
          </cell>
          <cell r="F2064">
            <v>2626650622.96</v>
          </cell>
          <cell r="G2064">
            <v>1510122192.9200001</v>
          </cell>
          <cell r="H2064">
            <v>2029401586.4100001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68002651458.709999</v>
          </cell>
          <cell r="E2082">
            <v>70458057242.660004</v>
          </cell>
          <cell r="F2082">
            <v>143163999713.32001</v>
          </cell>
          <cell r="G2082">
            <v>68002651458.709999</v>
          </cell>
          <cell r="H2082">
            <v>70458057242.660004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68002651458.709999</v>
          </cell>
          <cell r="E2083">
            <v>70458057242.660004</v>
          </cell>
          <cell r="F2083">
            <v>143163999713.32001</v>
          </cell>
          <cell r="G2083">
            <v>68002651458.709999</v>
          </cell>
          <cell r="H2083">
            <v>70458057242.660004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2397348398.77</v>
          </cell>
          <cell r="E2084">
            <v>1750297739.6199999</v>
          </cell>
          <cell r="F2084">
            <v>2227174518.71</v>
          </cell>
          <cell r="G2084">
            <v>2397348398.77</v>
          </cell>
          <cell r="H2084">
            <v>1750297739.6199999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2397348398.77</v>
          </cell>
          <cell r="E2085">
            <v>1750297739.6199999</v>
          </cell>
          <cell r="F2085">
            <v>2227174518.71</v>
          </cell>
          <cell r="G2085">
            <v>2397348398.77</v>
          </cell>
          <cell r="H2085">
            <v>1750297739.6199999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182928718.77000001</v>
          </cell>
          <cell r="E2092">
            <v>219723546.31999999</v>
          </cell>
          <cell r="F2092">
            <v>274191319.20999998</v>
          </cell>
          <cell r="G2092">
            <v>182928718.77000001</v>
          </cell>
          <cell r="H2092">
            <v>219723546.31999999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182928718.77000001</v>
          </cell>
          <cell r="E2093">
            <v>219723546.31999999</v>
          </cell>
          <cell r="F2093">
            <v>274191319.20999998</v>
          </cell>
          <cell r="G2093">
            <v>182928718.77000001</v>
          </cell>
          <cell r="H2093">
            <v>219723546.31999999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29965264838.509998</v>
          </cell>
          <cell r="E2126">
            <v>24618873755.18</v>
          </cell>
          <cell r="F2126">
            <v>22489506366.849998</v>
          </cell>
          <cell r="G2126">
            <v>29965264838.509998</v>
          </cell>
          <cell r="H2126">
            <v>24618873755.18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874930707.26999998</v>
          </cell>
          <cell r="E2128">
            <v>568236890.91999996</v>
          </cell>
          <cell r="F2128">
            <v>441045040.56</v>
          </cell>
          <cell r="G2128">
            <v>874930707.26999998</v>
          </cell>
          <cell r="H2128">
            <v>568236890.91999996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101694595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1563180162.3299999</v>
          </cell>
          <cell r="E2130">
            <v>1051246127.61</v>
          </cell>
          <cell r="F2130">
            <v>671037472.65999997</v>
          </cell>
          <cell r="G2130">
            <v>1563180162.3299999</v>
          </cell>
          <cell r="H2130">
            <v>1051246127.61</v>
          </cell>
        </row>
        <row r="2131">
          <cell r="B2131">
            <v>411510</v>
          </cell>
          <cell r="C2131" t="str">
            <v>SERVICIOS BANCARIOS</v>
          </cell>
          <cell r="D2131">
            <v>8453574.6199999992</v>
          </cell>
          <cell r="E2131">
            <v>12461739.58</v>
          </cell>
          <cell r="F2131">
            <v>25391623.23</v>
          </cell>
          <cell r="G2131">
            <v>8453574.6199999992</v>
          </cell>
          <cell r="H2131">
            <v>12461739.58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25943295264.369999</v>
          </cell>
          <cell r="E2132">
            <v>22747471482.84</v>
          </cell>
          <cell r="F2132">
            <v>19543875218.73</v>
          </cell>
          <cell r="G2132">
            <v>25943295264.369999</v>
          </cell>
          <cell r="H2132">
            <v>22747471482.84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1575405129.9200001</v>
          </cell>
          <cell r="E2177">
            <v>239457514.22999999</v>
          </cell>
          <cell r="F2177">
            <v>1706462416.6700001</v>
          </cell>
          <cell r="G2177">
            <v>1575405129.9200001</v>
          </cell>
          <cell r="H2177">
            <v>239457514.22999999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4971211798.6899996</v>
          </cell>
          <cell r="E2221">
            <v>2792248557.7800002</v>
          </cell>
          <cell r="F2221">
            <v>1619172132.55</v>
          </cell>
          <cell r="G2221">
            <v>4971211798.6899996</v>
          </cell>
          <cell r="H2221">
            <v>2792248557.7800002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4971211798.6899996</v>
          </cell>
          <cell r="E2223">
            <v>2792248557.7800002</v>
          </cell>
          <cell r="F2223">
            <v>1619172132.55</v>
          </cell>
          <cell r="G2223">
            <v>4971211798.6899996</v>
          </cell>
          <cell r="H2223">
            <v>2792248557.7800002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7748393845.9200001</v>
          </cell>
          <cell r="E2233">
            <v>4822448982.8199997</v>
          </cell>
          <cell r="F2233">
            <v>6481564470.4899998</v>
          </cell>
          <cell r="G2233">
            <v>7748393845.9200001</v>
          </cell>
          <cell r="H2233">
            <v>4822448982.8199997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7748393845.9200001</v>
          </cell>
          <cell r="E2234">
            <v>4822448982.8199997</v>
          </cell>
          <cell r="F2234">
            <v>6481564470.4899998</v>
          </cell>
          <cell r="G2234">
            <v>7748393845.9200001</v>
          </cell>
          <cell r="H2234">
            <v>4822448982.8199997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5430000</v>
          </cell>
          <cell r="E2247">
            <v>0</v>
          </cell>
          <cell r="F2247">
            <v>0</v>
          </cell>
          <cell r="G2247">
            <v>5430000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5430000</v>
          </cell>
          <cell r="E2248">
            <v>0</v>
          </cell>
          <cell r="F2248">
            <v>0</v>
          </cell>
          <cell r="G2248">
            <v>5430000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1519399666375</v>
          </cell>
          <cell r="E2253">
            <v>1574890821846</v>
          </cell>
          <cell r="F2253">
            <v>724177454983.54004</v>
          </cell>
          <cell r="G2253">
            <v>1519399666375</v>
          </cell>
          <cell r="H2253">
            <v>1574890821846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852375102375</v>
          </cell>
          <cell r="E2254">
            <v>1035585829492</v>
          </cell>
          <cell r="F2254">
            <v>481047034716.53998</v>
          </cell>
          <cell r="G2254">
            <v>852375102375</v>
          </cell>
          <cell r="H2254">
            <v>1035585829492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4865000</v>
          </cell>
          <cell r="E2257">
            <v>0</v>
          </cell>
          <cell r="F2257">
            <v>0</v>
          </cell>
          <cell r="G2257">
            <v>4865000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12155172</v>
          </cell>
          <cell r="E2258">
            <v>35692254</v>
          </cell>
          <cell r="F2258">
            <v>3425367</v>
          </cell>
          <cell r="G2258">
            <v>12155172</v>
          </cell>
          <cell r="H2258">
            <v>35692254</v>
          </cell>
        </row>
        <row r="2259">
          <cell r="B2259">
            <v>412917</v>
          </cell>
          <cell r="C2259" t="str">
            <v>FUTUROS DE  MONEDAS</v>
          </cell>
          <cell r="D2259">
            <v>667007543828</v>
          </cell>
          <cell r="E2259">
            <v>539269300100</v>
          </cell>
          <cell r="F2259">
            <v>243126994900</v>
          </cell>
          <cell r="G2259">
            <v>667007543828</v>
          </cell>
          <cell r="H2259">
            <v>539269300100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1846876112.3499999</v>
          </cell>
          <cell r="E2277">
            <v>113000000</v>
          </cell>
          <cell r="F2277">
            <v>0</v>
          </cell>
          <cell r="G2277">
            <v>1846876112.3499999</v>
          </cell>
          <cell r="H2277">
            <v>113000000</v>
          </cell>
        </row>
        <row r="2278">
          <cell r="B2278">
            <v>413005</v>
          </cell>
          <cell r="C2278" t="str">
            <v>BIENES RECIBIDOS EN PAGO</v>
          </cell>
          <cell r="D2278">
            <v>75222553</v>
          </cell>
          <cell r="E2278">
            <v>0</v>
          </cell>
          <cell r="F2278">
            <v>0</v>
          </cell>
          <cell r="G2278">
            <v>75222553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1745153559.3499999</v>
          </cell>
          <cell r="E2279">
            <v>0</v>
          </cell>
          <cell r="F2279">
            <v>0</v>
          </cell>
          <cell r="G2279">
            <v>1745153559.3499999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26500000</v>
          </cell>
          <cell r="E2282">
            <v>113000000</v>
          </cell>
          <cell r="F2282">
            <v>0</v>
          </cell>
          <cell r="G2282">
            <v>26500000</v>
          </cell>
          <cell r="H2282">
            <v>113000000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10531859</v>
          </cell>
          <cell r="E2283">
            <v>7428440530.25</v>
          </cell>
          <cell r="F2283">
            <v>476076315.69</v>
          </cell>
          <cell r="G2283">
            <v>10531859</v>
          </cell>
          <cell r="H2283">
            <v>7428440530.25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7360225895.9399996</v>
          </cell>
          <cell r="F2285">
            <v>409892955.23000002</v>
          </cell>
          <cell r="G2285">
            <v>0</v>
          </cell>
          <cell r="H2285">
            <v>7360225895.9399996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1744705</v>
          </cell>
          <cell r="E2286">
            <v>64000</v>
          </cell>
          <cell r="F2286">
            <v>2327967</v>
          </cell>
          <cell r="G2286">
            <v>1744705</v>
          </cell>
          <cell r="H2286">
            <v>64000</v>
          </cell>
        </row>
        <row r="2287">
          <cell r="B2287">
            <v>413120</v>
          </cell>
          <cell r="C2287" t="str">
            <v>EQUIPO DE COMPUTACIÓN</v>
          </cell>
          <cell r="D2287">
            <v>1439437</v>
          </cell>
          <cell r="E2287">
            <v>788625</v>
          </cell>
          <cell r="F2287">
            <v>4274913</v>
          </cell>
          <cell r="G2287">
            <v>1439437</v>
          </cell>
          <cell r="H2287">
            <v>788625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67362009.310000002</v>
          </cell>
          <cell r="F2288">
            <v>39162300.460000001</v>
          </cell>
          <cell r="G2288">
            <v>0</v>
          </cell>
          <cell r="H2288">
            <v>67362009.310000002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20418180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7347717</v>
          </cell>
          <cell r="E2294">
            <v>0</v>
          </cell>
          <cell r="F2294">
            <v>0</v>
          </cell>
          <cell r="G2294">
            <v>7347717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61873105102.010002</v>
          </cell>
          <cell r="E2309">
            <v>214966054176.67999</v>
          </cell>
          <cell r="F2309">
            <v>26507831906.470001</v>
          </cell>
          <cell r="G2309">
            <v>61873105102.010002</v>
          </cell>
          <cell r="H2309">
            <v>214966054176.67999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23196684683.57</v>
          </cell>
          <cell r="E2310">
            <v>171815658742.54999</v>
          </cell>
          <cell r="F2310">
            <v>66976587.289999999</v>
          </cell>
          <cell r="G2310">
            <v>23196684683.57</v>
          </cell>
          <cell r="H2310">
            <v>171815658742.54999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33416124155.389999</v>
          </cell>
          <cell r="E2311">
            <v>43136592833.650002</v>
          </cell>
          <cell r="F2311">
            <v>26439940929.549999</v>
          </cell>
          <cell r="G2311">
            <v>33416124155.389999</v>
          </cell>
          <cell r="H2311">
            <v>43136592833.650002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67246.52</v>
          </cell>
          <cell r="E2312">
            <v>18958.91</v>
          </cell>
          <cell r="F2312">
            <v>88860.77</v>
          </cell>
          <cell r="G2312">
            <v>67246.52</v>
          </cell>
          <cell r="H2312">
            <v>18958.91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5259605126.9799995</v>
          </cell>
          <cell r="E2314">
            <v>0</v>
          </cell>
          <cell r="F2314">
            <v>0</v>
          </cell>
          <cell r="G2314">
            <v>5259605126.9799995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623889.55000000005</v>
          </cell>
          <cell r="E2316">
            <v>13783641.57</v>
          </cell>
          <cell r="F2316">
            <v>825528.86</v>
          </cell>
          <cell r="G2316">
            <v>623889.55000000005</v>
          </cell>
          <cell r="H2316">
            <v>13783641.57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1025938208</v>
          </cell>
          <cell r="E2335">
            <v>823759985</v>
          </cell>
          <cell r="F2335">
            <v>1883255396.9000001</v>
          </cell>
          <cell r="G2335">
            <v>1025938208</v>
          </cell>
          <cell r="H2335">
            <v>823759985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0</v>
          </cell>
          <cell r="E2336">
            <v>0</v>
          </cell>
          <cell r="F2336">
            <v>232325561.75</v>
          </cell>
          <cell r="G2336">
            <v>0</v>
          </cell>
          <cell r="H2336">
            <v>0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1025938208</v>
          </cell>
          <cell r="E2341">
            <v>823759985</v>
          </cell>
          <cell r="F2341">
            <v>1650929835.1500001</v>
          </cell>
          <cell r="G2341">
            <v>1025938208</v>
          </cell>
          <cell r="H2341">
            <v>823759985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2506815089.6100001</v>
          </cell>
          <cell r="E2359">
            <v>2239942741.8200002</v>
          </cell>
          <cell r="F2359">
            <v>8171052481.9399996</v>
          </cell>
          <cell r="G2359">
            <v>2506815089.6100001</v>
          </cell>
          <cell r="H2359">
            <v>2239942741.8200002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</row>
        <row r="2361">
          <cell r="B2361">
            <v>414010</v>
          </cell>
          <cell r="C2361" t="str">
            <v>OTRAS PERSONAS JURÍDICAS</v>
          </cell>
          <cell r="D2361">
            <v>2506815089.6100001</v>
          </cell>
          <cell r="E2361">
            <v>2239942741.8200002</v>
          </cell>
          <cell r="F2361">
            <v>8171052481.9399996</v>
          </cell>
          <cell r="G2361">
            <v>2506815089.6100001</v>
          </cell>
          <cell r="H2361">
            <v>2239942741.8200002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1364081987.6800001</v>
          </cell>
          <cell r="E2405">
            <v>1769558611</v>
          </cell>
          <cell r="F2405">
            <v>1535993810</v>
          </cell>
          <cell r="G2405">
            <v>1364081987.6800001</v>
          </cell>
          <cell r="H2405">
            <v>1769558611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1291649803.6800001</v>
          </cell>
          <cell r="E2408">
            <v>1769558611</v>
          </cell>
          <cell r="F2408">
            <v>1535993810</v>
          </cell>
          <cell r="G2408">
            <v>1291649803.6800001</v>
          </cell>
          <cell r="H2408">
            <v>1769558611</v>
          </cell>
        </row>
        <row r="2409">
          <cell r="B2409">
            <v>414595</v>
          </cell>
          <cell r="C2409" t="str">
            <v>OTROS</v>
          </cell>
          <cell r="D2409">
            <v>72432184</v>
          </cell>
          <cell r="E2409">
            <v>0</v>
          </cell>
          <cell r="F2409">
            <v>0</v>
          </cell>
          <cell r="G2409">
            <v>72432184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26658603552.84</v>
          </cell>
          <cell r="E2412">
            <v>401109630.73000002</v>
          </cell>
          <cell r="F2412">
            <v>0</v>
          </cell>
          <cell r="G2412">
            <v>26658603552.84</v>
          </cell>
          <cell r="H2412">
            <v>401109630.73000002</v>
          </cell>
        </row>
        <row r="2413">
          <cell r="B2413">
            <v>415005</v>
          </cell>
          <cell r="C2413" t="str">
            <v>EN SUBSIDIARIAS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</row>
        <row r="2414">
          <cell r="B2414">
            <v>415010</v>
          </cell>
          <cell r="C2414" t="str">
            <v>EN ASOCIADA</v>
          </cell>
          <cell r="D2414">
            <v>26658603552.84</v>
          </cell>
          <cell r="E2414">
            <v>401109630.77999997</v>
          </cell>
          <cell r="F2414">
            <v>0</v>
          </cell>
          <cell r="G2414">
            <v>26658603552.84</v>
          </cell>
          <cell r="H2414">
            <v>401109630.77999997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4899024246.71</v>
          </cell>
          <cell r="E2417">
            <v>23315440643.66</v>
          </cell>
          <cell r="F2417">
            <v>28892814843.5</v>
          </cell>
          <cell r="G2417">
            <v>4899024246.71</v>
          </cell>
          <cell r="H2417">
            <v>23315440643.66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3248671509.0900002</v>
          </cell>
          <cell r="E2432">
            <v>1288624336.5</v>
          </cell>
          <cell r="F2432">
            <v>353113333</v>
          </cell>
          <cell r="G2432">
            <v>3248671509.0900002</v>
          </cell>
          <cell r="H2432">
            <v>1288624336.5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3248671509.0900002</v>
          </cell>
          <cell r="E2447">
            <v>1288624336.5</v>
          </cell>
          <cell r="F2447">
            <v>353113333</v>
          </cell>
          <cell r="G2447">
            <v>3248671509.0900002</v>
          </cell>
          <cell r="H2447">
            <v>1288624336.5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920000</v>
          </cell>
          <cell r="E2456">
            <v>4201360</v>
          </cell>
          <cell r="F2456">
            <v>300368800</v>
          </cell>
          <cell r="G2456">
            <v>920000</v>
          </cell>
          <cell r="H2456">
            <v>4201360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920000</v>
          </cell>
          <cell r="E2457">
            <v>0</v>
          </cell>
          <cell r="F2457">
            <v>297661800</v>
          </cell>
          <cell r="G2457">
            <v>920000</v>
          </cell>
          <cell r="H2457">
            <v>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4201360</v>
          </cell>
          <cell r="F2458">
            <v>2707000</v>
          </cell>
          <cell r="G2458">
            <v>0</v>
          </cell>
          <cell r="H2458">
            <v>4201360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5094271906.3999996</v>
          </cell>
          <cell r="E2469">
            <v>7102129072.8100004</v>
          </cell>
          <cell r="F2469">
            <v>4009518973.3200002</v>
          </cell>
          <cell r="G2469">
            <v>5094271906.3999996</v>
          </cell>
          <cell r="H2469">
            <v>7102129072.8100004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58575062</v>
          </cell>
          <cell r="E2472">
            <v>15668193</v>
          </cell>
          <cell r="F2472">
            <v>20843719</v>
          </cell>
          <cell r="G2472">
            <v>58575062</v>
          </cell>
          <cell r="H2472">
            <v>15668193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2799027</v>
          </cell>
          <cell r="E2478">
            <v>0</v>
          </cell>
          <cell r="F2478">
            <v>11900</v>
          </cell>
          <cell r="G2478">
            <v>2799027</v>
          </cell>
          <cell r="H2478">
            <v>0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201962877</v>
          </cell>
          <cell r="E2479">
            <v>234796299</v>
          </cell>
          <cell r="F2479">
            <v>59362860</v>
          </cell>
          <cell r="G2479">
            <v>201962877</v>
          </cell>
          <cell r="H2479">
            <v>234796299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4830934940.3999996</v>
          </cell>
          <cell r="E2485">
            <v>6851664580.8100004</v>
          </cell>
          <cell r="F2485">
            <v>3929300494.3200002</v>
          </cell>
          <cell r="G2485">
            <v>4830934940.3999996</v>
          </cell>
          <cell r="H2485">
            <v>6851664580.8100004</v>
          </cell>
        </row>
        <row r="2486">
          <cell r="B2486">
            <v>419600</v>
          </cell>
          <cell r="C2486" t="str">
            <v>INGRESOS OPERACIONALES LEASING</v>
          </cell>
          <cell r="D2486">
            <v>58623460099.160004</v>
          </cell>
          <cell r="E2486">
            <v>59906149211.050003</v>
          </cell>
          <cell r="F2486">
            <v>63584303777.260002</v>
          </cell>
          <cell r="G2486">
            <v>58623460099.160004</v>
          </cell>
          <cell r="H2486">
            <v>59906149211.050003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212717055</v>
          </cell>
          <cell r="E2487">
            <v>140354395.94999999</v>
          </cell>
          <cell r="F2487">
            <v>159477363</v>
          </cell>
          <cell r="G2487">
            <v>212717055</v>
          </cell>
          <cell r="H2487">
            <v>140354395.94999999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548313190.12</v>
          </cell>
          <cell r="E2488">
            <v>322550379</v>
          </cell>
          <cell r="F2488">
            <v>68271996.599999994</v>
          </cell>
          <cell r="G2488">
            <v>548313190.12</v>
          </cell>
          <cell r="H2488">
            <v>322550379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769334206.88</v>
          </cell>
          <cell r="E2490">
            <v>1082451824.1700001</v>
          </cell>
          <cell r="F2490">
            <v>1110728732.28</v>
          </cell>
          <cell r="G2490">
            <v>769334206.88</v>
          </cell>
          <cell r="H2490">
            <v>1082451824.1700001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1192624.0900000001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57093095647.160004</v>
          </cell>
          <cell r="E2492">
            <v>58360792611.93</v>
          </cell>
          <cell r="F2492">
            <v>62244633061.290001</v>
          </cell>
          <cell r="G2492">
            <v>57093095647.160004</v>
          </cell>
          <cell r="H2492">
            <v>58360792611.93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40737090212.449997</v>
          </cell>
          <cell r="E2495">
            <v>28405209965.360001</v>
          </cell>
          <cell r="F2495">
            <v>47191844522.900002</v>
          </cell>
          <cell r="G2495">
            <v>40737090212.449997</v>
          </cell>
          <cell r="H2495">
            <v>28405209965.360001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4324190869.8800001</v>
          </cell>
          <cell r="E2496">
            <v>1006814333.8</v>
          </cell>
          <cell r="F2496">
            <v>10841981270.41</v>
          </cell>
          <cell r="G2496">
            <v>4324190869.8800001</v>
          </cell>
          <cell r="H2496">
            <v>1006814333.8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30220074840.689999</v>
          </cell>
          <cell r="E2497">
            <v>16817610873.219999</v>
          </cell>
          <cell r="F2497">
            <v>17350026108.93</v>
          </cell>
          <cell r="G2497">
            <v>30220074840.689999</v>
          </cell>
          <cell r="H2497">
            <v>16817610873.219999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6118040173.8900003</v>
          </cell>
          <cell r="E2498">
            <v>8134344758.3400002</v>
          </cell>
          <cell r="F2498">
            <v>18438684480.52</v>
          </cell>
          <cell r="G2498">
            <v>6118040173.8900003</v>
          </cell>
          <cell r="H2498">
            <v>8134344758.3400002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11983.06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74784327.989999995</v>
          </cell>
          <cell r="E2505">
            <v>2446440000</v>
          </cell>
          <cell r="F2505">
            <v>561140679.98000002</v>
          </cell>
          <cell r="G2505">
            <v>74784327.989999995</v>
          </cell>
          <cell r="H2505">
            <v>2446440000</v>
          </cell>
        </row>
        <row r="2506">
          <cell r="B2506">
            <v>500000</v>
          </cell>
          <cell r="C2506" t="str">
            <v>GASTOS</v>
          </cell>
          <cell r="D2506">
            <v>2287094192625.1099</v>
          </cell>
          <cell r="E2506">
            <v>2456049156576.6499</v>
          </cell>
          <cell r="F2506">
            <v>1528375064483.9199</v>
          </cell>
          <cell r="G2506">
            <v>2287094192625.1099</v>
          </cell>
          <cell r="H2506">
            <v>2456049156576.6499</v>
          </cell>
        </row>
        <row r="2507">
          <cell r="B2507">
            <v>510000</v>
          </cell>
          <cell r="C2507" t="str">
            <v>GASTOS DE OPERACIONES</v>
          </cell>
          <cell r="D2507">
            <v>2134024874071.51</v>
          </cell>
          <cell r="E2507">
            <v>2296086341383.0801</v>
          </cell>
          <cell r="F2507">
            <v>1350369358769.27</v>
          </cell>
          <cell r="G2507">
            <v>2134024874071.51</v>
          </cell>
          <cell r="H2507">
            <v>2296086341383.0801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119752762605.07001</v>
          </cell>
          <cell r="E2513">
            <v>137265784689.14999</v>
          </cell>
          <cell r="F2513">
            <v>220453338681.79001</v>
          </cell>
          <cell r="G2513">
            <v>119752762605.07001</v>
          </cell>
          <cell r="H2513">
            <v>137265784689.14999</v>
          </cell>
        </row>
        <row r="2514">
          <cell r="B2514">
            <v>510205</v>
          </cell>
          <cell r="C2514" t="str">
            <v>DEPÓSITOS DE AHORRO ORDINARIO</v>
          </cell>
          <cell r="D2514">
            <v>8671559521.9899998</v>
          </cell>
          <cell r="E2514">
            <v>0</v>
          </cell>
          <cell r="F2514">
            <v>0</v>
          </cell>
          <cell r="G2514">
            <v>8671559521.9899998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2323347877.1900001</v>
          </cell>
          <cell r="E2517">
            <v>2005530851.0999999</v>
          </cell>
          <cell r="F2517">
            <v>1736782482</v>
          </cell>
          <cell r="G2517">
            <v>2323347877.1900001</v>
          </cell>
          <cell r="H2517">
            <v>2005530851.0999999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5978380798.46</v>
          </cell>
          <cell r="E2518">
            <v>6969205773.54</v>
          </cell>
          <cell r="F2518">
            <v>24149141365.349998</v>
          </cell>
          <cell r="G2518">
            <v>5978380798.46</v>
          </cell>
          <cell r="H2518">
            <v>6969205773.54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102775827742.94</v>
          </cell>
          <cell r="E2519">
            <v>128291048064.50999</v>
          </cell>
          <cell r="F2519">
            <v>194567414834.44</v>
          </cell>
          <cell r="G2519">
            <v>102775827742.94</v>
          </cell>
          <cell r="H2519">
            <v>128291048064.50999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3646664.49</v>
          </cell>
          <cell r="E2523">
            <v>0</v>
          </cell>
          <cell r="F2523">
            <v>0</v>
          </cell>
          <cell r="G2523">
            <v>3646664.49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95771456777.330002</v>
          </cell>
          <cell r="E2524">
            <v>67083925448.889999</v>
          </cell>
          <cell r="F2524">
            <v>40555957419.32</v>
          </cell>
          <cell r="G2524">
            <v>95771456777.330002</v>
          </cell>
          <cell r="H2524">
            <v>67083925448.889999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3246478609.0500002</v>
          </cell>
          <cell r="E2526">
            <v>2232329541</v>
          </cell>
          <cell r="F2526">
            <v>2413354331</v>
          </cell>
          <cell r="G2526">
            <v>3246478609.0500002</v>
          </cell>
          <cell r="H2526">
            <v>2232329541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768578003</v>
          </cell>
          <cell r="E2528">
            <v>217099473</v>
          </cell>
          <cell r="F2528">
            <v>124084910</v>
          </cell>
          <cell r="G2528">
            <v>768578003</v>
          </cell>
          <cell r="H2528">
            <v>217099473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91378227278.610001</v>
          </cell>
          <cell r="E2529">
            <v>64620795933.889999</v>
          </cell>
          <cell r="F2529">
            <v>37958443459.440002</v>
          </cell>
          <cell r="G2529">
            <v>91378227278.610001</v>
          </cell>
          <cell r="H2529">
            <v>64620795933.889999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5480357</v>
          </cell>
          <cell r="E2535">
            <v>13698201</v>
          </cell>
          <cell r="F2535">
            <v>60074718.880000003</v>
          </cell>
          <cell r="G2535">
            <v>5480357</v>
          </cell>
          <cell r="H2535">
            <v>13698201</v>
          </cell>
        </row>
        <row r="2536">
          <cell r="B2536">
            <v>510397</v>
          </cell>
          <cell r="C2536" t="str">
            <v>RIESGO OPERATIVO</v>
          </cell>
          <cell r="D2536">
            <v>128345</v>
          </cell>
          <cell r="E2536">
            <v>2300</v>
          </cell>
          <cell r="F2536">
            <v>0</v>
          </cell>
          <cell r="G2536">
            <v>128345</v>
          </cell>
          <cell r="H2536">
            <v>2300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97575360323.070007</v>
          </cell>
          <cell r="E2537">
            <v>81431195765.940002</v>
          </cell>
          <cell r="F2537">
            <v>50998591195.07</v>
          </cell>
          <cell r="G2537">
            <v>97575360323.070007</v>
          </cell>
          <cell r="H2537">
            <v>81431195765.940002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2225565470.2199998</v>
          </cell>
          <cell r="E2538">
            <v>3305321558.1100001</v>
          </cell>
          <cell r="F2538">
            <v>1444916751.74</v>
          </cell>
          <cell r="G2538">
            <v>2225565470.2199998</v>
          </cell>
          <cell r="H2538">
            <v>3305321558.1100001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89080326457.110001</v>
          </cell>
          <cell r="E2541">
            <v>64558729250.339996</v>
          </cell>
          <cell r="F2541">
            <v>46042373764.970001</v>
          </cell>
          <cell r="G2541">
            <v>89080326457.110001</v>
          </cell>
          <cell r="H2541">
            <v>64558729250.339996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2709688300</v>
          </cell>
          <cell r="E2545">
            <v>2037092300</v>
          </cell>
          <cell r="F2545">
            <v>1469588957.4000001</v>
          </cell>
          <cell r="G2545">
            <v>2709688300</v>
          </cell>
          <cell r="H2545">
            <v>2037092300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813095186.74000001</v>
          </cell>
          <cell r="E2546">
            <v>1167931050.9200001</v>
          </cell>
          <cell r="F2546">
            <v>1293812098.3399999</v>
          </cell>
          <cell r="G2546">
            <v>813095186.74000001</v>
          </cell>
          <cell r="H2546">
            <v>1167931050.9200001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2745929755.8600001</v>
          </cell>
          <cell r="E2552">
            <v>10362121606.57</v>
          </cell>
          <cell r="F2552">
            <v>747899622.62</v>
          </cell>
          <cell r="G2552">
            <v>2745929755.8600001</v>
          </cell>
          <cell r="H2552">
            <v>10362121606.57</v>
          </cell>
        </row>
        <row r="2553">
          <cell r="B2553">
            <v>510497</v>
          </cell>
          <cell r="C2553" t="str">
            <v>RIESGO OPERATIVO</v>
          </cell>
          <cell r="D2553">
            <v>755153.14</v>
          </cell>
          <cell r="E2553">
            <v>0</v>
          </cell>
          <cell r="F2553">
            <v>0</v>
          </cell>
          <cell r="G2553">
            <v>755153.14</v>
          </cell>
          <cell r="H2553">
            <v>0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870839043.95000005</v>
          </cell>
          <cell r="E2554">
            <v>1416106033</v>
          </cell>
          <cell r="F2554">
            <v>232875130.22999999</v>
          </cell>
          <cell r="G2554">
            <v>870839043.95000005</v>
          </cell>
          <cell r="H2554">
            <v>1416106033</v>
          </cell>
        </row>
        <row r="2555">
          <cell r="B2555">
            <v>510505</v>
          </cell>
          <cell r="C2555" t="str">
            <v>BIENES INMUEBLES</v>
          </cell>
          <cell r="D2555">
            <v>119015445.69</v>
          </cell>
          <cell r="E2555">
            <v>573734516</v>
          </cell>
          <cell r="F2555">
            <v>0</v>
          </cell>
          <cell r="G2555">
            <v>119015445.69</v>
          </cell>
          <cell r="H2555">
            <v>573734516</v>
          </cell>
        </row>
        <row r="2556">
          <cell r="B2556">
            <v>510510</v>
          </cell>
          <cell r="C2556" t="str">
            <v>BIENES MUEBLES</v>
          </cell>
          <cell r="D2556">
            <v>751823598.25999999</v>
          </cell>
          <cell r="E2556">
            <v>842371517</v>
          </cell>
          <cell r="F2556">
            <v>232875130.22999999</v>
          </cell>
          <cell r="G2556">
            <v>751823598.25999999</v>
          </cell>
          <cell r="H2556">
            <v>842371517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0</v>
          </cell>
          <cell r="E2558">
            <v>0</v>
          </cell>
          <cell r="F2558">
            <v>46190183685.889999</v>
          </cell>
          <cell r="G2558">
            <v>0</v>
          </cell>
          <cell r="H2558">
            <v>0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0</v>
          </cell>
          <cell r="E2559">
            <v>0</v>
          </cell>
          <cell r="F2559">
            <v>46190183685.889999</v>
          </cell>
          <cell r="G2559">
            <v>0</v>
          </cell>
          <cell r="H2559">
            <v>0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11933724584.379999</v>
          </cell>
          <cell r="E2596">
            <v>5128607479.5900002</v>
          </cell>
          <cell r="F2596">
            <v>10161590657.27</v>
          </cell>
          <cell r="G2596">
            <v>11933724584.379999</v>
          </cell>
          <cell r="H2596">
            <v>5128607479.5900002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285651703.88</v>
          </cell>
          <cell r="E2600">
            <v>223924521.5</v>
          </cell>
          <cell r="F2600">
            <v>148180782.44999999</v>
          </cell>
          <cell r="G2600">
            <v>285651703.88</v>
          </cell>
          <cell r="H2600">
            <v>223924521.5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1199889</v>
          </cell>
          <cell r="E2602">
            <v>1132020</v>
          </cell>
          <cell r="F2602">
            <v>1068948</v>
          </cell>
          <cell r="G2602">
            <v>1199889</v>
          </cell>
          <cell r="H2602">
            <v>1132020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1226751339</v>
          </cell>
          <cell r="E2613">
            <v>1064026759</v>
          </cell>
          <cell r="F2613">
            <v>883984020.84000003</v>
          </cell>
          <cell r="G2613">
            <v>1226751339</v>
          </cell>
          <cell r="H2613">
            <v>1064026759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10419862709.75</v>
          </cell>
          <cell r="E2620">
            <v>3839524179.0900002</v>
          </cell>
          <cell r="F2620">
            <v>9126072685.9799995</v>
          </cell>
          <cell r="G2620">
            <v>10419862709.75</v>
          </cell>
          <cell r="H2620">
            <v>3839524179.0900002</v>
          </cell>
        </row>
        <row r="2621">
          <cell r="B2621">
            <v>511597</v>
          </cell>
          <cell r="C2621" t="str">
            <v>RIESGO OPERATIVO</v>
          </cell>
          <cell r="D2621">
            <v>258942.75</v>
          </cell>
          <cell r="E2621">
            <v>0</v>
          </cell>
          <cell r="F2621">
            <v>2284220</v>
          </cell>
          <cell r="G2621">
            <v>258942.75</v>
          </cell>
          <cell r="H2621">
            <v>0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40595516</v>
          </cell>
          <cell r="E2628">
            <v>24100222</v>
          </cell>
          <cell r="F2628">
            <v>21917322</v>
          </cell>
          <cell r="G2628">
            <v>40595516</v>
          </cell>
          <cell r="H2628">
            <v>24100222</v>
          </cell>
        </row>
        <row r="2629">
          <cell r="B2629">
            <v>511805</v>
          </cell>
          <cell r="C2629" t="str">
            <v>NOTARIALES</v>
          </cell>
          <cell r="D2629">
            <v>40595516</v>
          </cell>
          <cell r="E2629">
            <v>24100222</v>
          </cell>
          <cell r="F2629">
            <v>21917322</v>
          </cell>
          <cell r="G2629">
            <v>40595516</v>
          </cell>
          <cell r="H2629">
            <v>24100222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65762839602.050003</v>
          </cell>
          <cell r="E2637">
            <v>66255187190.400002</v>
          </cell>
          <cell r="F2637">
            <v>64648771943.980003</v>
          </cell>
          <cell r="G2637">
            <v>65762839602.050003</v>
          </cell>
          <cell r="H2637">
            <v>66255187190.400002</v>
          </cell>
        </row>
        <row r="2638">
          <cell r="B2638">
            <v>512001</v>
          </cell>
          <cell r="C2638" t="str">
            <v>SALARIO INTEGRAL</v>
          </cell>
          <cell r="D2638">
            <v>18672941465</v>
          </cell>
          <cell r="E2638">
            <v>18083861082</v>
          </cell>
          <cell r="F2638">
            <v>17496441230</v>
          </cell>
          <cell r="G2638">
            <v>18672941465</v>
          </cell>
          <cell r="H2638">
            <v>18083861082</v>
          </cell>
        </row>
        <row r="2639">
          <cell r="B2639">
            <v>512002</v>
          </cell>
          <cell r="C2639" t="str">
            <v>SUELDOS</v>
          </cell>
          <cell r="D2639">
            <v>19381400393.439999</v>
          </cell>
          <cell r="E2639">
            <v>18980443750</v>
          </cell>
          <cell r="F2639">
            <v>18680258386</v>
          </cell>
          <cell r="G2639">
            <v>19381400393.439999</v>
          </cell>
          <cell r="H2639">
            <v>18980443750</v>
          </cell>
        </row>
        <row r="2640">
          <cell r="B2640">
            <v>512003</v>
          </cell>
          <cell r="C2640" t="str">
            <v>HORAS EXTRAS</v>
          </cell>
          <cell r="D2640">
            <v>94416187</v>
          </cell>
          <cell r="E2640">
            <v>63219940</v>
          </cell>
          <cell r="F2640">
            <v>96653351</v>
          </cell>
          <cell r="G2640">
            <v>94416187</v>
          </cell>
          <cell r="H2640">
            <v>63219940</v>
          </cell>
        </row>
        <row r="2641">
          <cell r="B2641">
            <v>512004</v>
          </cell>
          <cell r="C2641" t="str">
            <v>AUXILIO DE TRANSPORTE</v>
          </cell>
          <cell r="D2641">
            <v>24566218</v>
          </cell>
          <cell r="E2641">
            <v>21694167</v>
          </cell>
          <cell r="F2641">
            <v>20333049</v>
          </cell>
          <cell r="G2641">
            <v>24566218</v>
          </cell>
          <cell r="H2641">
            <v>21694167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1909149301</v>
          </cell>
          <cell r="E2643">
            <v>1865775006.28</v>
          </cell>
          <cell r="F2643">
            <v>1834481918</v>
          </cell>
          <cell r="G2643">
            <v>1909149301</v>
          </cell>
          <cell r="H2643">
            <v>1865775006.28</v>
          </cell>
        </row>
        <row r="2644">
          <cell r="B2644">
            <v>512007</v>
          </cell>
          <cell r="C2644" t="str">
            <v>INTERESES SOBRE CESANTIAS</v>
          </cell>
          <cell r="D2644">
            <v>166516402</v>
          </cell>
          <cell r="E2644">
            <v>166858179</v>
          </cell>
          <cell r="F2644">
            <v>163001256</v>
          </cell>
          <cell r="G2644">
            <v>166516402</v>
          </cell>
          <cell r="H2644">
            <v>166858179</v>
          </cell>
        </row>
        <row r="2645">
          <cell r="B2645">
            <v>512008</v>
          </cell>
          <cell r="C2645" t="str">
            <v>PRIMA LEGAL</v>
          </cell>
          <cell r="D2645">
            <v>1861045360</v>
          </cell>
          <cell r="E2645">
            <v>1815446821</v>
          </cell>
          <cell r="F2645">
            <v>1800427908</v>
          </cell>
          <cell r="G2645">
            <v>1861045360</v>
          </cell>
          <cell r="H2645">
            <v>1815446821</v>
          </cell>
        </row>
        <row r="2646">
          <cell r="B2646">
            <v>512009</v>
          </cell>
          <cell r="C2646" t="str">
            <v>PRIMA EXTRALEGAL</v>
          </cell>
          <cell r="D2646">
            <v>1516475662</v>
          </cell>
          <cell r="E2646">
            <v>1520834357</v>
          </cell>
          <cell r="F2646">
            <v>1629846569</v>
          </cell>
          <cell r="G2646">
            <v>1516475662</v>
          </cell>
          <cell r="H2646">
            <v>1520834357</v>
          </cell>
        </row>
        <row r="2647">
          <cell r="B2647">
            <v>512010</v>
          </cell>
          <cell r="C2647" t="str">
            <v>VACACIONES</v>
          </cell>
          <cell r="D2647">
            <v>2525335843</v>
          </cell>
          <cell r="E2647">
            <v>2590220726.4000001</v>
          </cell>
          <cell r="F2647">
            <v>2761340947.1999998</v>
          </cell>
          <cell r="G2647">
            <v>2525335843</v>
          </cell>
          <cell r="H2647">
            <v>2590220726.4000001</v>
          </cell>
        </row>
        <row r="2648">
          <cell r="B2648">
            <v>512011</v>
          </cell>
          <cell r="C2648" t="str">
            <v>PRIMA DE VACACIONES</v>
          </cell>
          <cell r="D2648">
            <v>215616190.62</v>
          </cell>
          <cell r="E2648">
            <v>206133623.61000001</v>
          </cell>
          <cell r="F2648">
            <v>217553365.58000001</v>
          </cell>
          <cell r="G2648">
            <v>215616190.62</v>
          </cell>
          <cell r="H2648">
            <v>206133623.61000001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3062728115</v>
          </cell>
          <cell r="E2651">
            <v>5058698458</v>
          </cell>
          <cell r="F2651">
            <v>4226085491</v>
          </cell>
          <cell r="G2651">
            <v>3062728115</v>
          </cell>
          <cell r="H2651">
            <v>5058698458</v>
          </cell>
        </row>
        <row r="2652">
          <cell r="B2652">
            <v>512016</v>
          </cell>
          <cell r="C2652" t="str">
            <v>INDEMNIZACIONES</v>
          </cell>
          <cell r="D2652">
            <v>335267749</v>
          </cell>
          <cell r="E2652">
            <v>187146008</v>
          </cell>
          <cell r="F2652">
            <v>101244998</v>
          </cell>
          <cell r="G2652">
            <v>335267749</v>
          </cell>
          <cell r="H2652">
            <v>187146008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2453582641</v>
          </cell>
          <cell r="E2654">
            <v>2403422819</v>
          </cell>
          <cell r="F2654">
            <v>2448305468</v>
          </cell>
          <cell r="G2654">
            <v>2453582641</v>
          </cell>
          <cell r="H2654">
            <v>2403422819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39240343</v>
          </cell>
          <cell r="E2657">
            <v>39413036</v>
          </cell>
          <cell r="F2657">
            <v>47562985</v>
          </cell>
          <cell r="G2657">
            <v>39240343</v>
          </cell>
          <cell r="H2657">
            <v>39413036</v>
          </cell>
        </row>
        <row r="2658">
          <cell r="B2658">
            <v>512027</v>
          </cell>
          <cell r="C2658" t="str">
            <v>SEGUROS</v>
          </cell>
          <cell r="D2658">
            <v>153324074.33000001</v>
          </cell>
          <cell r="E2658">
            <v>149380536</v>
          </cell>
          <cell r="F2658">
            <v>167816938.94</v>
          </cell>
          <cell r="G2658">
            <v>153324074.33000001</v>
          </cell>
          <cell r="H2658">
            <v>149380536</v>
          </cell>
        </row>
        <row r="2659">
          <cell r="B2659">
            <v>512028</v>
          </cell>
          <cell r="C2659" t="str">
            <v>CAPACITACIÓN AL PERSONAL</v>
          </cell>
          <cell r="D2659">
            <v>592070859.89999998</v>
          </cell>
          <cell r="E2659">
            <v>433148564.54000002</v>
          </cell>
          <cell r="F2659">
            <v>554925226.07000005</v>
          </cell>
          <cell r="G2659">
            <v>592070859.89999998</v>
          </cell>
          <cell r="H2659">
            <v>433148564.54000002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1975901318.45</v>
          </cell>
          <cell r="E2660">
            <v>1871748156.6800001</v>
          </cell>
          <cell r="F2660">
            <v>1986186820</v>
          </cell>
          <cell r="G2660">
            <v>1975901318.45</v>
          </cell>
          <cell r="H2660">
            <v>1871748156.6800001</v>
          </cell>
        </row>
        <row r="2661">
          <cell r="B2661">
            <v>512030</v>
          </cell>
          <cell r="C2661" t="str">
            <v>APORTES POR SALUD</v>
          </cell>
          <cell r="D2661">
            <v>1807439978</v>
          </cell>
          <cell r="E2661">
            <v>1785001729</v>
          </cell>
          <cell r="F2661">
            <v>1921135126</v>
          </cell>
          <cell r="G2661">
            <v>1807439978</v>
          </cell>
          <cell r="H2661">
            <v>1785001729</v>
          </cell>
        </row>
        <row r="2662">
          <cell r="B2662">
            <v>512031</v>
          </cell>
          <cell r="C2662" t="str">
            <v>APORTES POR PENSIONES</v>
          </cell>
          <cell r="D2662">
            <v>4379901884</v>
          </cell>
          <cell r="E2662">
            <v>4289336891</v>
          </cell>
          <cell r="F2662">
            <v>4380478862</v>
          </cell>
          <cell r="G2662">
            <v>4379901884</v>
          </cell>
          <cell r="H2662">
            <v>4289336891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4595919617.3100004</v>
          </cell>
          <cell r="E2669">
            <v>4723403339.8900003</v>
          </cell>
          <cell r="F2669">
            <v>4114692049.1900001</v>
          </cell>
          <cell r="G2669">
            <v>4595919617.3100004</v>
          </cell>
          <cell r="H2669">
            <v>4723403339.8900003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11009954786.23</v>
          </cell>
          <cell r="E2685">
            <v>3216529535.4000001</v>
          </cell>
          <cell r="F2685">
            <v>2330059132.5500002</v>
          </cell>
          <cell r="G2685">
            <v>11009954786.23</v>
          </cell>
          <cell r="H2685">
            <v>3216529535.4000001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11009954786.23</v>
          </cell>
          <cell r="E2687">
            <v>3216529535.4000001</v>
          </cell>
          <cell r="F2687">
            <v>2330059132.5500002</v>
          </cell>
          <cell r="G2687">
            <v>11009954786.23</v>
          </cell>
          <cell r="H2687">
            <v>3216529535.4000001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0</v>
          </cell>
          <cell r="F2689">
            <v>35352771.780000001</v>
          </cell>
          <cell r="G2689">
            <v>0</v>
          </cell>
          <cell r="H2689">
            <v>0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35352771.780000001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4381796927.8400002</v>
          </cell>
          <cell r="E2701">
            <v>4656972465.8100004</v>
          </cell>
          <cell r="F2701">
            <v>4928270186.0500002</v>
          </cell>
          <cell r="G2701">
            <v>4381796927.8400002</v>
          </cell>
          <cell r="H2701">
            <v>4656972465.8100004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4381796927.8400002</v>
          </cell>
          <cell r="E2702">
            <v>4656972465.8100004</v>
          </cell>
          <cell r="F2702">
            <v>4928270186.0500002</v>
          </cell>
          <cell r="G2702">
            <v>4381796927.8400002</v>
          </cell>
          <cell r="H2702">
            <v>4656972465.8100004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0</v>
          </cell>
          <cell r="E2717">
            <v>249734372.08000001</v>
          </cell>
          <cell r="F2717">
            <v>0</v>
          </cell>
          <cell r="G2717">
            <v>0</v>
          </cell>
          <cell r="H2717">
            <v>249734372.08000001</v>
          </cell>
        </row>
        <row r="2718">
          <cell r="B2718">
            <v>512705</v>
          </cell>
          <cell r="C2718" t="str">
            <v>PÉRDIDA EN VENTA DE CARTERA</v>
          </cell>
          <cell r="D2718">
            <v>0</v>
          </cell>
          <cell r="E2718">
            <v>249734372.08000001</v>
          </cell>
          <cell r="F2718">
            <v>0</v>
          </cell>
          <cell r="G2718">
            <v>0</v>
          </cell>
          <cell r="H2718">
            <v>249734372.08000001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0</v>
          </cell>
          <cell r="E2720">
            <v>5430000</v>
          </cell>
          <cell r="F2720">
            <v>0</v>
          </cell>
          <cell r="G2720">
            <v>0</v>
          </cell>
          <cell r="H2720">
            <v>5430000</v>
          </cell>
        </row>
        <row r="2721">
          <cell r="B2721">
            <v>512805</v>
          </cell>
          <cell r="C2721" t="str">
            <v>CONTRATOS DE COMPRA DE DIVISAS</v>
          </cell>
          <cell r="D2721">
            <v>0</v>
          </cell>
          <cell r="E2721">
            <v>5430000</v>
          </cell>
          <cell r="F2721">
            <v>0</v>
          </cell>
          <cell r="G2721">
            <v>0</v>
          </cell>
          <cell r="H2721">
            <v>5430000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1530879385508</v>
          </cell>
          <cell r="E2726">
            <v>1536128771050</v>
          </cell>
          <cell r="F2726">
            <v>715224150629</v>
          </cell>
          <cell r="G2726">
            <v>1530879385508</v>
          </cell>
          <cell r="H2726">
            <v>1536128771050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779064426915</v>
          </cell>
          <cell r="E2727">
            <v>931753781671</v>
          </cell>
          <cell r="F2727">
            <v>444330895160</v>
          </cell>
          <cell r="G2727">
            <v>779064426915</v>
          </cell>
          <cell r="H2727">
            <v>931753781671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13950691</v>
          </cell>
          <cell r="E2731">
            <v>4981279</v>
          </cell>
          <cell r="F2731">
            <v>31216969</v>
          </cell>
          <cell r="G2731">
            <v>13950691</v>
          </cell>
          <cell r="H2731">
            <v>4981279</v>
          </cell>
        </row>
        <row r="2732">
          <cell r="B2732">
            <v>512917</v>
          </cell>
          <cell r="C2732" t="str">
            <v>FUTUROS DE  MONEDAS</v>
          </cell>
          <cell r="D2732">
            <v>751801007902</v>
          </cell>
          <cell r="E2732">
            <v>604370008100</v>
          </cell>
          <cell r="F2732">
            <v>270862038500</v>
          </cell>
          <cell r="G2732">
            <v>751801007902</v>
          </cell>
          <cell r="H2732">
            <v>604370008100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8579463280.6300001</v>
          </cell>
          <cell r="E2750">
            <v>8870967363.5499992</v>
          </cell>
          <cell r="F2750">
            <v>9854617505.2299995</v>
          </cell>
          <cell r="G2750">
            <v>8579463280.6300001</v>
          </cell>
          <cell r="H2750">
            <v>8870967363.5499992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882771669</v>
          </cell>
          <cell r="E2752">
            <v>705461482</v>
          </cell>
          <cell r="F2752">
            <v>553782021</v>
          </cell>
          <cell r="G2752">
            <v>882771669</v>
          </cell>
          <cell r="H2752">
            <v>705461482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774769240.62</v>
          </cell>
          <cell r="E2753">
            <v>751900740</v>
          </cell>
          <cell r="F2753">
            <v>672383267</v>
          </cell>
          <cell r="G2753">
            <v>774769240.62</v>
          </cell>
          <cell r="H2753">
            <v>751900740</v>
          </cell>
        </row>
        <row r="2754">
          <cell r="B2754">
            <v>513020</v>
          </cell>
          <cell r="C2754" t="str">
            <v>AVALÚOS</v>
          </cell>
          <cell r="D2754">
            <v>169241443</v>
          </cell>
          <cell r="E2754">
            <v>195127773.5</v>
          </cell>
          <cell r="F2754">
            <v>164573235</v>
          </cell>
          <cell r="G2754">
            <v>169241443</v>
          </cell>
          <cell r="H2754">
            <v>195127773.5</v>
          </cell>
        </row>
        <row r="2755">
          <cell r="B2755">
            <v>513025</v>
          </cell>
          <cell r="C2755" t="str">
            <v>ASESORÍAS JURÍDICAS</v>
          </cell>
          <cell r="D2755">
            <v>963826318</v>
          </cell>
          <cell r="E2755">
            <v>866316128</v>
          </cell>
          <cell r="F2755">
            <v>877049265.41999996</v>
          </cell>
          <cell r="G2755">
            <v>963826318</v>
          </cell>
          <cell r="H2755">
            <v>866316128</v>
          </cell>
        </row>
        <row r="2756">
          <cell r="B2756">
            <v>513030</v>
          </cell>
          <cell r="C2756" t="str">
            <v>ASESORÍAS FINANCIERAS</v>
          </cell>
          <cell r="D2756">
            <v>378573990.31</v>
          </cell>
          <cell r="E2756">
            <v>394737476</v>
          </cell>
          <cell r="F2756">
            <v>406986058.72000003</v>
          </cell>
          <cell r="G2756">
            <v>378573990.31</v>
          </cell>
          <cell r="H2756">
            <v>394737476</v>
          </cell>
        </row>
        <row r="2757">
          <cell r="B2757">
            <v>513035</v>
          </cell>
          <cell r="C2757" t="str">
            <v>NEGOCIOS FIDUCIARIOS</v>
          </cell>
          <cell r="D2757">
            <v>18391612</v>
          </cell>
          <cell r="E2757">
            <v>14939439</v>
          </cell>
          <cell r="F2757">
            <v>40664585.240000002</v>
          </cell>
          <cell r="G2757">
            <v>18391612</v>
          </cell>
          <cell r="H2757">
            <v>14939439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5391889007.6999998</v>
          </cell>
          <cell r="E2761">
            <v>5942484325.0500002</v>
          </cell>
          <cell r="F2761">
            <v>7139159340.9799995</v>
          </cell>
          <cell r="G2761">
            <v>5391889007.6999998</v>
          </cell>
          <cell r="H2761">
            <v>5942484325.0500002</v>
          </cell>
        </row>
        <row r="2762">
          <cell r="B2762">
            <v>513097</v>
          </cell>
          <cell r="C2762" t="str">
            <v>RIESGO OPERATIVO</v>
          </cell>
          <cell r="D2762">
            <v>0</v>
          </cell>
          <cell r="E2762">
            <v>0</v>
          </cell>
          <cell r="F2762">
            <v>19731.87</v>
          </cell>
          <cell r="G2762">
            <v>0</v>
          </cell>
          <cell r="H2762">
            <v>0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59090299917.93</v>
          </cell>
          <cell r="E2780">
            <v>263384216698.19</v>
          </cell>
          <cell r="F2780">
            <v>27988247215.689999</v>
          </cell>
          <cell r="G2780">
            <v>59090299917.93</v>
          </cell>
          <cell r="H2780">
            <v>263384216698.19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2811596572.0799999</v>
          </cell>
          <cell r="E2781">
            <v>216841205714.09</v>
          </cell>
          <cell r="F2781">
            <v>378324762.24000001</v>
          </cell>
          <cell r="G2781">
            <v>2811596572.0799999</v>
          </cell>
          <cell r="H2781">
            <v>216841205714.09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4682015.59</v>
          </cell>
          <cell r="E2783">
            <v>23932324.199999999</v>
          </cell>
          <cell r="F2783">
            <v>142324.99</v>
          </cell>
          <cell r="G2783">
            <v>4682015.59</v>
          </cell>
          <cell r="H2783">
            <v>23932324.199999999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10470034704.6</v>
          </cell>
          <cell r="E2785">
            <v>0</v>
          </cell>
          <cell r="F2785">
            <v>0</v>
          </cell>
          <cell r="G2785">
            <v>10470034704.6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45803979660.699997</v>
          </cell>
          <cell r="E2786">
            <v>46519070437.290001</v>
          </cell>
          <cell r="F2786">
            <v>27609667857.950001</v>
          </cell>
          <cell r="G2786">
            <v>45803979660.699997</v>
          </cell>
          <cell r="H2786">
            <v>46519070437.290001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6964.96</v>
          </cell>
          <cell r="E2787">
            <v>8222.61</v>
          </cell>
          <cell r="F2787">
            <v>112270.51</v>
          </cell>
          <cell r="G2787">
            <v>6964.96</v>
          </cell>
          <cell r="H2787">
            <v>8222.61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15128501</v>
          </cell>
          <cell r="E2803">
            <v>524619</v>
          </cell>
          <cell r="F2803">
            <v>0</v>
          </cell>
          <cell r="G2803">
            <v>15128501</v>
          </cell>
          <cell r="H2803">
            <v>524619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15128501</v>
          </cell>
          <cell r="E2809">
            <v>524619</v>
          </cell>
          <cell r="F2809">
            <v>0</v>
          </cell>
          <cell r="G2809">
            <v>15128501</v>
          </cell>
          <cell r="H2809">
            <v>524619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19900281551.09</v>
          </cell>
          <cell r="E2827">
            <v>21027414122.720001</v>
          </cell>
          <cell r="F2827">
            <v>28592608991.27</v>
          </cell>
          <cell r="G2827">
            <v>19900281551.09</v>
          </cell>
          <cell r="H2827">
            <v>21027414122.720001</v>
          </cell>
        </row>
        <row r="2828">
          <cell r="B2828">
            <v>514005</v>
          </cell>
          <cell r="C2828" t="str">
            <v>IMPUESTOS Y TASAS</v>
          </cell>
          <cell r="D2828">
            <v>19900281551.09</v>
          </cell>
          <cell r="E2828">
            <v>21027414122.720001</v>
          </cell>
          <cell r="F2828">
            <v>28592608991.27</v>
          </cell>
          <cell r="G2828">
            <v>19900281551.09</v>
          </cell>
          <cell r="H2828">
            <v>21027414122.720001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0</v>
          </cell>
          <cell r="E2830">
            <v>3907521648.8600001</v>
          </cell>
          <cell r="F2830">
            <v>0</v>
          </cell>
          <cell r="G2830">
            <v>0</v>
          </cell>
          <cell r="H2830">
            <v>3907521648.8600001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0</v>
          </cell>
          <cell r="E2832">
            <v>3907521648.8600001</v>
          </cell>
          <cell r="F2832">
            <v>0</v>
          </cell>
          <cell r="G2832">
            <v>0</v>
          </cell>
          <cell r="H2832">
            <v>3907521648.8600001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3352193348.9200001</v>
          </cell>
          <cell r="E2851">
            <v>3488877598.8200002</v>
          </cell>
          <cell r="F2851">
            <v>2832808493.48</v>
          </cell>
          <cell r="G2851">
            <v>3352193348.9200001</v>
          </cell>
          <cell r="H2851">
            <v>3488877598.8200002</v>
          </cell>
        </row>
        <row r="2852">
          <cell r="B2852">
            <v>514505</v>
          </cell>
          <cell r="C2852" t="str">
            <v>EQUIPO DE COMPUTACIÓN</v>
          </cell>
          <cell r="D2852">
            <v>776144485.75</v>
          </cell>
          <cell r="E2852">
            <v>1060940989.33</v>
          </cell>
          <cell r="F2852">
            <v>1107853522.3299999</v>
          </cell>
          <cell r="G2852">
            <v>776144485.75</v>
          </cell>
          <cell r="H2852">
            <v>1060940989.33</v>
          </cell>
        </row>
        <row r="2853">
          <cell r="B2853">
            <v>514510</v>
          </cell>
          <cell r="C2853" t="str">
            <v>LOCALES Y OFICINAS</v>
          </cell>
          <cell r="D2853">
            <v>7677451</v>
          </cell>
          <cell r="E2853">
            <v>316435799</v>
          </cell>
          <cell r="F2853">
            <v>321073521</v>
          </cell>
          <cell r="G2853">
            <v>7677451</v>
          </cell>
          <cell r="H2853">
            <v>316435799</v>
          </cell>
        </row>
        <row r="2854">
          <cell r="B2854">
            <v>514515</v>
          </cell>
          <cell r="C2854" t="str">
            <v>PARQUEADEROS</v>
          </cell>
          <cell r="D2854">
            <v>14487510</v>
          </cell>
          <cell r="E2854">
            <v>36650907</v>
          </cell>
          <cell r="F2854">
            <v>75655882</v>
          </cell>
          <cell r="G2854">
            <v>14487510</v>
          </cell>
          <cell r="H2854">
            <v>36650907</v>
          </cell>
        </row>
        <row r="2855">
          <cell r="B2855">
            <v>514535</v>
          </cell>
          <cell r="C2855" t="str">
            <v>MAQUINARIA Y EQUIPO</v>
          </cell>
          <cell r="D2855">
            <v>55924347</v>
          </cell>
          <cell r="E2855">
            <v>150115587</v>
          </cell>
          <cell r="F2855">
            <v>162782700</v>
          </cell>
          <cell r="G2855">
            <v>55924347</v>
          </cell>
          <cell r="H2855">
            <v>150115587</v>
          </cell>
        </row>
        <row r="2856">
          <cell r="B2856">
            <v>514540</v>
          </cell>
          <cell r="C2856" t="str">
            <v>BODEGAS Y SILOS</v>
          </cell>
          <cell r="D2856">
            <v>3765846</v>
          </cell>
          <cell r="E2856">
            <v>208117789</v>
          </cell>
          <cell r="F2856">
            <v>198543071</v>
          </cell>
          <cell r="G2856">
            <v>3765846</v>
          </cell>
          <cell r="H2856">
            <v>208117789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70644512</v>
          </cell>
          <cell r="E2859">
            <v>314826451</v>
          </cell>
          <cell r="F2859">
            <v>176097543</v>
          </cell>
          <cell r="G2859">
            <v>70644512</v>
          </cell>
          <cell r="H2859">
            <v>314826451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2423549197.1700001</v>
          </cell>
          <cell r="E2864">
            <v>1401790076.49</v>
          </cell>
          <cell r="F2864">
            <v>790802254.14999998</v>
          </cell>
          <cell r="G2864">
            <v>2423549197.1700001</v>
          </cell>
          <cell r="H2864">
            <v>1401790076.49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2859414933</v>
          </cell>
          <cell r="E2885">
            <v>2542421514</v>
          </cell>
          <cell r="F2885">
            <v>2384100014</v>
          </cell>
          <cell r="G2885">
            <v>2859414933</v>
          </cell>
          <cell r="H2885">
            <v>2542421514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2001725347</v>
          </cell>
          <cell r="E2886">
            <v>1732056289</v>
          </cell>
          <cell r="F2886">
            <v>1597181240</v>
          </cell>
          <cell r="G2886">
            <v>2001725347</v>
          </cell>
          <cell r="H2886">
            <v>1732056289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236285500</v>
          </cell>
          <cell r="E2901">
            <v>296582475</v>
          </cell>
          <cell r="F2901">
            <v>254897477</v>
          </cell>
          <cell r="G2901">
            <v>236285500</v>
          </cell>
          <cell r="H2901">
            <v>296582475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52269600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621404086</v>
          </cell>
          <cell r="E2909">
            <v>509581390</v>
          </cell>
          <cell r="F2909">
            <v>479751697</v>
          </cell>
          <cell r="G2909">
            <v>621404086</v>
          </cell>
          <cell r="H2909">
            <v>509581390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4201360</v>
          </cell>
          <cell r="F2910">
            <v>0</v>
          </cell>
          <cell r="G2910">
            <v>0</v>
          </cell>
          <cell r="H2910">
            <v>4201360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2636077807.9699998</v>
          </cell>
          <cell r="E2960">
            <v>2462669321.46</v>
          </cell>
          <cell r="F2960">
            <v>2335269617.8400002</v>
          </cell>
          <cell r="G2960">
            <v>2636077807.9699998</v>
          </cell>
          <cell r="H2960">
            <v>2462669321.46</v>
          </cell>
        </row>
        <row r="2961">
          <cell r="B2961">
            <v>515505</v>
          </cell>
          <cell r="C2961" t="str">
            <v>MANEJO</v>
          </cell>
          <cell r="D2961">
            <v>373529063.55000001</v>
          </cell>
          <cell r="E2961">
            <v>294989410.60000002</v>
          </cell>
          <cell r="F2961">
            <v>365958468.39999998</v>
          </cell>
          <cell r="G2961">
            <v>373529063.55000001</v>
          </cell>
          <cell r="H2961">
            <v>294989410.60000002</v>
          </cell>
        </row>
        <row r="2962">
          <cell r="B2962">
            <v>515510</v>
          </cell>
          <cell r="C2962" t="str">
            <v>CUMPLIMIENTO</v>
          </cell>
          <cell r="D2962">
            <v>39593313.359999999</v>
          </cell>
          <cell r="E2962">
            <v>8246576</v>
          </cell>
          <cell r="F2962">
            <v>5869548</v>
          </cell>
          <cell r="G2962">
            <v>39593313.359999999</v>
          </cell>
          <cell r="H2962">
            <v>8246576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28606169</v>
          </cell>
          <cell r="E2964">
            <v>31755359</v>
          </cell>
          <cell r="F2964">
            <v>34956784</v>
          </cell>
          <cell r="G2964">
            <v>28606169</v>
          </cell>
          <cell r="H2964">
            <v>31755359</v>
          </cell>
        </row>
        <row r="2965">
          <cell r="B2965">
            <v>515525</v>
          </cell>
          <cell r="C2965" t="str">
            <v>RESPONSABILIDAD CIVIL</v>
          </cell>
          <cell r="D2965">
            <v>18329394.23</v>
          </cell>
          <cell r="E2965">
            <v>20441226</v>
          </cell>
          <cell r="F2965">
            <v>22498787.559999999</v>
          </cell>
          <cell r="G2965">
            <v>18329394.23</v>
          </cell>
          <cell r="H2965">
            <v>20441226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199846801</v>
          </cell>
          <cell r="E2969">
            <v>144534414.91</v>
          </cell>
          <cell r="F2969">
            <v>155342412.40000001</v>
          </cell>
          <cell r="G2969">
            <v>199846801</v>
          </cell>
          <cell r="H2969">
            <v>144534414.91</v>
          </cell>
        </row>
        <row r="2970">
          <cell r="B2970">
            <v>515550</v>
          </cell>
          <cell r="C2970" t="str">
            <v>INCENDIO Y TERREMOTO</v>
          </cell>
          <cell r="D2970">
            <v>36379702</v>
          </cell>
          <cell r="E2970">
            <v>37576356</v>
          </cell>
          <cell r="F2970">
            <v>49682491</v>
          </cell>
          <cell r="G2970">
            <v>36379702</v>
          </cell>
          <cell r="H2970">
            <v>37576356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64597709.960000001</v>
          </cell>
          <cell r="E2972">
            <v>69270592</v>
          </cell>
          <cell r="F2972">
            <v>50064127.5</v>
          </cell>
          <cell r="G2972">
            <v>64597709.960000001</v>
          </cell>
          <cell r="H2972">
            <v>69270592</v>
          </cell>
        </row>
        <row r="2973">
          <cell r="B2973">
            <v>515565</v>
          </cell>
          <cell r="C2973" t="str">
            <v>ACCIDENTES PERSONALES</v>
          </cell>
          <cell r="D2973">
            <v>1681800</v>
          </cell>
          <cell r="E2973">
            <v>1099051</v>
          </cell>
          <cell r="F2973">
            <v>4516750</v>
          </cell>
          <cell r="G2973">
            <v>1681800</v>
          </cell>
          <cell r="H2973">
            <v>1099051</v>
          </cell>
        </row>
        <row r="2974">
          <cell r="B2974">
            <v>515570</v>
          </cell>
          <cell r="C2974" t="str">
            <v>SEGURO DE DEPÓSITOS</v>
          </cell>
          <cell r="D2974">
            <v>1444195006</v>
          </cell>
          <cell r="E2974">
            <v>1440875083</v>
          </cell>
          <cell r="F2974">
            <v>1236196665</v>
          </cell>
          <cell r="G2974">
            <v>1444195006</v>
          </cell>
          <cell r="H2974">
            <v>1440875083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429318848.87</v>
          </cell>
          <cell r="E2981">
            <v>413881252.94999999</v>
          </cell>
          <cell r="F2981">
            <v>410183583.98000002</v>
          </cell>
          <cell r="G2981">
            <v>429318848.87</v>
          </cell>
          <cell r="H2981">
            <v>413881252.94999999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4788024091.1800003</v>
          </cell>
          <cell r="E2992">
            <v>5349298273</v>
          </cell>
          <cell r="F2992">
            <v>5092608313.1700001</v>
          </cell>
          <cell r="G2992">
            <v>4788024091.1800003</v>
          </cell>
          <cell r="H2992">
            <v>5349298273</v>
          </cell>
        </row>
        <row r="2993">
          <cell r="B2993">
            <v>516005</v>
          </cell>
          <cell r="C2993" t="str">
            <v>EQUIPO DE COMPUTACIÓN</v>
          </cell>
          <cell r="D2993">
            <v>828354189.39999998</v>
          </cell>
          <cell r="E2993">
            <v>769396369.70000005</v>
          </cell>
          <cell r="F2993">
            <v>704028764.92999995</v>
          </cell>
          <cell r="G2993">
            <v>828354189.39999998</v>
          </cell>
          <cell r="H2993">
            <v>769396369.70000005</v>
          </cell>
        </row>
        <row r="2994">
          <cell r="B2994">
            <v>516010</v>
          </cell>
          <cell r="C2994" t="str">
            <v>EQUIPO DE OFICINA</v>
          </cell>
          <cell r="D2994">
            <v>320064770</v>
          </cell>
          <cell r="E2994">
            <v>341106244</v>
          </cell>
          <cell r="F2994">
            <v>316179534.67000002</v>
          </cell>
          <cell r="G2994">
            <v>320064770</v>
          </cell>
          <cell r="H2994">
            <v>341106244</v>
          </cell>
        </row>
        <row r="2995">
          <cell r="B2995">
            <v>516015</v>
          </cell>
          <cell r="C2995" t="str">
            <v>MUEBLES Y ENSERES</v>
          </cell>
          <cell r="D2995">
            <v>123902568</v>
          </cell>
          <cell r="E2995">
            <v>60658309</v>
          </cell>
          <cell r="F2995">
            <v>34651017</v>
          </cell>
          <cell r="G2995">
            <v>123902568</v>
          </cell>
          <cell r="H2995">
            <v>60658309</v>
          </cell>
        </row>
        <row r="2996">
          <cell r="B2996">
            <v>516020</v>
          </cell>
          <cell r="C2996" t="str">
            <v>VEHÍCULOS</v>
          </cell>
          <cell r="D2996">
            <v>121849656</v>
          </cell>
          <cell r="E2996">
            <v>121820955</v>
          </cell>
          <cell r="F2996">
            <v>134843211</v>
          </cell>
          <cell r="G2996">
            <v>121849656</v>
          </cell>
          <cell r="H2996">
            <v>121820955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3393852907.7800002</v>
          </cell>
          <cell r="E3008">
            <v>4056316395.3000002</v>
          </cell>
          <cell r="F3008">
            <v>3902905785.5700002</v>
          </cell>
          <cell r="G3008">
            <v>3393852907.7800002</v>
          </cell>
          <cell r="H3008">
            <v>4056316395.3000002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501335017</v>
          </cell>
          <cell r="E3053">
            <v>368431037</v>
          </cell>
          <cell r="F3053">
            <v>452582717</v>
          </cell>
          <cell r="G3053">
            <v>501335017</v>
          </cell>
          <cell r="H3053">
            <v>368431037</v>
          </cell>
        </row>
        <row r="3054">
          <cell r="B3054">
            <v>516505</v>
          </cell>
          <cell r="C3054" t="str">
            <v>INSTALACIONES ELÉCTRICAS</v>
          </cell>
          <cell r="D3054">
            <v>213939089</v>
          </cell>
          <cell r="E3054">
            <v>95520013</v>
          </cell>
          <cell r="F3054">
            <v>111300314</v>
          </cell>
          <cell r="G3054">
            <v>213939089</v>
          </cell>
          <cell r="H3054">
            <v>95520013</v>
          </cell>
        </row>
        <row r="3055">
          <cell r="B3055">
            <v>516510</v>
          </cell>
          <cell r="C3055" t="str">
            <v>ARREGLOS ORNAMENTALES</v>
          </cell>
          <cell r="D3055">
            <v>23500995</v>
          </cell>
          <cell r="E3055">
            <v>25917059</v>
          </cell>
          <cell r="F3055">
            <v>34143307</v>
          </cell>
          <cell r="G3055">
            <v>23500995</v>
          </cell>
          <cell r="H3055">
            <v>25917059</v>
          </cell>
        </row>
        <row r="3056">
          <cell r="B3056">
            <v>516515</v>
          </cell>
          <cell r="C3056" t="str">
            <v>REPARACIONES LOCATIVAS</v>
          </cell>
          <cell r="D3056">
            <v>263894933</v>
          </cell>
          <cell r="E3056">
            <v>246993965</v>
          </cell>
          <cell r="F3056">
            <v>307139096</v>
          </cell>
          <cell r="G3056">
            <v>263894933</v>
          </cell>
          <cell r="H3056">
            <v>246993965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2775510656.9200001</v>
          </cell>
          <cell r="E3062">
            <v>12535815062.02</v>
          </cell>
          <cell r="F3062">
            <v>16995565510.41</v>
          </cell>
          <cell r="G3062">
            <v>2775510656.9200001</v>
          </cell>
          <cell r="H3062">
            <v>12535815062.02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62138251862.260002</v>
          </cell>
          <cell r="E3097">
            <v>48289023104.019997</v>
          </cell>
          <cell r="F3097">
            <v>72597575548.610001</v>
          </cell>
          <cell r="G3097">
            <v>62138251862.260002</v>
          </cell>
          <cell r="H3097">
            <v>48289023104.019997</v>
          </cell>
        </row>
        <row r="3098">
          <cell r="B3098">
            <v>517005</v>
          </cell>
          <cell r="C3098" t="str">
            <v>CARTERA DE CRÉDITOS</v>
          </cell>
          <cell r="D3098">
            <v>42633874141.239998</v>
          </cell>
          <cell r="E3098">
            <v>29497268099.049999</v>
          </cell>
          <cell r="F3098">
            <v>34210816361.959999</v>
          </cell>
          <cell r="G3098">
            <v>42633874141.239998</v>
          </cell>
          <cell r="H3098">
            <v>29497268099.049999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6911278106.7299995</v>
          </cell>
          <cell r="E3099">
            <v>7501732839.79</v>
          </cell>
          <cell r="F3099">
            <v>18280944440.830002</v>
          </cell>
          <cell r="G3099">
            <v>6911278106.7299995</v>
          </cell>
          <cell r="H3099">
            <v>7501732839.79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7371360276.1700001</v>
          </cell>
          <cell r="E3101">
            <v>6580464224.1000004</v>
          </cell>
          <cell r="F3101">
            <v>18828102794.119999</v>
          </cell>
          <cell r="G3101">
            <v>7371360276.1700001</v>
          </cell>
          <cell r="H3101">
            <v>6580464224.1000004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4417150391</v>
          </cell>
          <cell r="E3103">
            <v>4707579819.6599998</v>
          </cell>
          <cell r="F3103">
            <v>1261060662</v>
          </cell>
          <cell r="G3103">
            <v>4417150391</v>
          </cell>
          <cell r="H3103">
            <v>4707579819.6599998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6117777.5499999998</v>
          </cell>
          <cell r="E3105">
            <v>1039082.6</v>
          </cell>
          <cell r="F3105">
            <v>0</v>
          </cell>
          <cell r="G3105">
            <v>6117777.5499999998</v>
          </cell>
          <cell r="H3105">
            <v>1039082.6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789164039</v>
          </cell>
          <cell r="E3112">
            <v>0</v>
          </cell>
          <cell r="F3112">
            <v>0</v>
          </cell>
          <cell r="G3112">
            <v>789164039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9307130.5700000003</v>
          </cell>
          <cell r="E3115">
            <v>939038.82</v>
          </cell>
          <cell r="F3115">
            <v>16651289.699999999</v>
          </cell>
          <cell r="G3115">
            <v>9307130.5700000003</v>
          </cell>
          <cell r="H3115">
            <v>939038.82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63368320</v>
          </cell>
          <cell r="E3122">
            <v>8575416</v>
          </cell>
          <cell r="F3122">
            <v>1558844850</v>
          </cell>
          <cell r="G3122">
            <v>63368320</v>
          </cell>
          <cell r="H3122">
            <v>8575416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0</v>
          </cell>
          <cell r="E3127">
            <v>7812420</v>
          </cell>
          <cell r="F3127">
            <v>1132683700</v>
          </cell>
          <cell r="G3127">
            <v>0</v>
          </cell>
          <cell r="H3127">
            <v>7812420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0</v>
          </cell>
          <cell r="E3130">
            <v>0</v>
          </cell>
          <cell r="F3130">
            <v>60595665</v>
          </cell>
          <cell r="G3130">
            <v>0</v>
          </cell>
          <cell r="H3130">
            <v>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0</v>
          </cell>
          <cell r="E3131">
            <v>0</v>
          </cell>
          <cell r="F3131">
            <v>362214085</v>
          </cell>
          <cell r="G3131">
            <v>0</v>
          </cell>
          <cell r="H3131">
            <v>0</v>
          </cell>
        </row>
        <row r="3132">
          <cell r="B3132">
            <v>517250</v>
          </cell>
          <cell r="C3132" t="str">
            <v>LITIGIOS EN PROCESO EJECUTIVO</v>
          </cell>
          <cell r="D3132">
            <v>62476636</v>
          </cell>
          <cell r="E3132">
            <v>0</v>
          </cell>
          <cell r="F3132">
            <v>0</v>
          </cell>
          <cell r="G3132">
            <v>62476636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891684</v>
          </cell>
          <cell r="E3134">
            <v>762996</v>
          </cell>
          <cell r="F3134">
            <v>3351400</v>
          </cell>
          <cell r="G3134">
            <v>891684</v>
          </cell>
          <cell r="H3134">
            <v>762996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2171592661.7199998</v>
          </cell>
          <cell r="E3145">
            <v>3047653971.0300002</v>
          </cell>
          <cell r="F3145">
            <v>2794824869.1599998</v>
          </cell>
          <cell r="G3145">
            <v>2171592661.7199998</v>
          </cell>
          <cell r="H3145">
            <v>3047653971.0300002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129160789.56999999</v>
          </cell>
          <cell r="E3147">
            <v>137185671.52000001</v>
          </cell>
          <cell r="F3147">
            <v>156692807.22999999</v>
          </cell>
          <cell r="G3147">
            <v>129160789.56999999</v>
          </cell>
          <cell r="H3147">
            <v>137185671.52000001</v>
          </cell>
        </row>
        <row r="3148">
          <cell r="B3148">
            <v>517506</v>
          </cell>
          <cell r="C3148" t="str">
            <v>VEHÍCULOS</v>
          </cell>
          <cell r="D3148">
            <v>65407927.729999997</v>
          </cell>
          <cell r="E3148">
            <v>72820551.310000002</v>
          </cell>
          <cell r="F3148">
            <v>52960000</v>
          </cell>
          <cell r="G3148">
            <v>65407927.729999997</v>
          </cell>
          <cell r="H3148">
            <v>72820551.310000002</v>
          </cell>
        </row>
        <row r="3149">
          <cell r="B3149">
            <v>517507</v>
          </cell>
          <cell r="C3149" t="str">
            <v xml:space="preserve">EDIFICIOS </v>
          </cell>
          <cell r="D3149">
            <v>946408248.62</v>
          </cell>
          <cell r="E3149">
            <v>944678539.47000003</v>
          </cell>
          <cell r="F3149">
            <v>824947773.28999996</v>
          </cell>
          <cell r="G3149">
            <v>946408248.62</v>
          </cell>
          <cell r="H3149">
            <v>944678539.47000003</v>
          </cell>
        </row>
        <row r="3150">
          <cell r="B3150">
            <v>517508</v>
          </cell>
          <cell r="C3150" t="str">
            <v>ENSERES Y ACCESORIOS</v>
          </cell>
          <cell r="D3150">
            <v>495638.16</v>
          </cell>
          <cell r="E3150">
            <v>579326.69999999995</v>
          </cell>
          <cell r="F3150">
            <v>1501017.41</v>
          </cell>
          <cell r="G3150">
            <v>495638.16</v>
          </cell>
          <cell r="H3150">
            <v>579326.69999999995</v>
          </cell>
        </row>
        <row r="3151">
          <cell r="B3151">
            <v>517510</v>
          </cell>
          <cell r="C3151" t="str">
            <v>EQUIPO DE OFICINA</v>
          </cell>
          <cell r="D3151">
            <v>384063437.74000001</v>
          </cell>
          <cell r="E3151">
            <v>389062250.56</v>
          </cell>
          <cell r="F3151">
            <v>412215970.89999998</v>
          </cell>
          <cell r="G3151">
            <v>384063437.74000001</v>
          </cell>
          <cell r="H3151">
            <v>389062250.56</v>
          </cell>
        </row>
        <row r="3152">
          <cell r="B3152">
            <v>517512</v>
          </cell>
          <cell r="C3152" t="str">
            <v>EQUIPO INFORMÁTICO</v>
          </cell>
          <cell r="D3152">
            <v>446313510.94999999</v>
          </cell>
          <cell r="E3152">
            <v>586265406.22000003</v>
          </cell>
          <cell r="F3152">
            <v>590553924.41999996</v>
          </cell>
          <cell r="G3152">
            <v>446313510.94999999</v>
          </cell>
          <cell r="H3152">
            <v>586265406.22000003</v>
          </cell>
        </row>
        <row r="3153">
          <cell r="B3153">
            <v>517514</v>
          </cell>
          <cell r="C3153" t="str">
            <v>EQUIPO DE REDES Y COMUNICACIÓN</v>
          </cell>
          <cell r="D3153">
            <v>123316848.95</v>
          </cell>
          <cell r="E3153">
            <v>184140618.41</v>
          </cell>
          <cell r="F3153">
            <v>208852961.99000001</v>
          </cell>
          <cell r="G3153">
            <v>123316848.95</v>
          </cell>
          <cell r="H3153">
            <v>184140618.41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76426260</v>
          </cell>
          <cell r="E3156">
            <v>95118771.930000007</v>
          </cell>
          <cell r="F3156">
            <v>89417811.939999998</v>
          </cell>
          <cell r="G3156">
            <v>76426260</v>
          </cell>
          <cell r="H3156">
            <v>95118771.930000007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0</v>
          </cell>
          <cell r="E3164">
            <v>637802834.90999997</v>
          </cell>
          <cell r="F3164">
            <v>457682601.98000002</v>
          </cell>
          <cell r="G3164">
            <v>0</v>
          </cell>
          <cell r="H3164">
            <v>637802834.90999997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3473628085.5100002</v>
          </cell>
          <cell r="E3174">
            <v>2775371129.8699999</v>
          </cell>
          <cell r="F3174">
            <v>2259757067.6199999</v>
          </cell>
          <cell r="G3174">
            <v>3473628085.5100002</v>
          </cell>
          <cell r="H3174">
            <v>2775371129.8699999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2564126888.8499999</v>
          </cell>
          <cell r="E3177">
            <v>2325320636.6100001</v>
          </cell>
          <cell r="F3177">
            <v>1886387110.99</v>
          </cell>
          <cell r="G3177">
            <v>2564126888.8499999</v>
          </cell>
          <cell r="H3177">
            <v>2325320636.6100001</v>
          </cell>
        </row>
        <row r="3178">
          <cell r="B3178">
            <v>518025</v>
          </cell>
          <cell r="C3178" t="str">
            <v>LICENCIAS Y FRANQUICIAS</v>
          </cell>
          <cell r="D3178">
            <v>909501196.65999997</v>
          </cell>
          <cell r="E3178">
            <v>450050493.25999999</v>
          </cell>
          <cell r="F3178">
            <v>373369956.63</v>
          </cell>
          <cell r="G3178">
            <v>909501196.65999997</v>
          </cell>
          <cell r="H3178">
            <v>450050493.25999999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21866851310.130001</v>
          </cell>
          <cell r="E3199">
            <v>15165216251.280001</v>
          </cell>
          <cell r="F3199">
            <v>18848889300.860001</v>
          </cell>
          <cell r="G3199">
            <v>21866851310.130001</v>
          </cell>
          <cell r="H3199">
            <v>15165216251.280001</v>
          </cell>
        </row>
        <row r="3200">
          <cell r="B3200">
            <v>519005</v>
          </cell>
          <cell r="C3200" t="str">
            <v>SERVICIO DE ASEO Y VIGILANCIA</v>
          </cell>
          <cell r="D3200">
            <v>1103066363.3199999</v>
          </cell>
          <cell r="E3200">
            <v>1113260240.9200001</v>
          </cell>
          <cell r="F3200">
            <v>1075311228</v>
          </cell>
          <cell r="G3200">
            <v>1103066363.3199999</v>
          </cell>
          <cell r="H3200">
            <v>1113260240.9200001</v>
          </cell>
        </row>
        <row r="3201">
          <cell r="B3201">
            <v>519010</v>
          </cell>
          <cell r="C3201" t="str">
            <v>SERVICIOS TEMPORALES</v>
          </cell>
          <cell r="D3201">
            <v>551221269</v>
          </cell>
          <cell r="E3201">
            <v>662805062.49000001</v>
          </cell>
          <cell r="F3201">
            <v>884443621.83000004</v>
          </cell>
          <cell r="G3201">
            <v>551221269</v>
          </cell>
          <cell r="H3201">
            <v>662805062.49000001</v>
          </cell>
        </row>
        <row r="3202">
          <cell r="B3202">
            <v>519015</v>
          </cell>
          <cell r="C3202" t="str">
            <v>PUBLICIDAD Y PROPAGANDA</v>
          </cell>
          <cell r="D3202">
            <v>382000421</v>
          </cell>
          <cell r="E3202">
            <v>248380258</v>
          </cell>
          <cell r="F3202">
            <v>1078567242</v>
          </cell>
          <cell r="G3202">
            <v>382000421</v>
          </cell>
          <cell r="H3202">
            <v>248380258</v>
          </cell>
        </row>
        <row r="3203">
          <cell r="B3203">
            <v>519020</v>
          </cell>
          <cell r="C3203" t="str">
            <v>RELACIONES PÚBLICAS</v>
          </cell>
          <cell r="D3203">
            <v>70476533.239999995</v>
          </cell>
          <cell r="E3203">
            <v>84823726.849999994</v>
          </cell>
          <cell r="F3203">
            <v>95289069.379999995</v>
          </cell>
          <cell r="G3203">
            <v>70476533.239999995</v>
          </cell>
          <cell r="H3203">
            <v>84823726.849999994</v>
          </cell>
        </row>
        <row r="3204">
          <cell r="B3204">
            <v>519025</v>
          </cell>
          <cell r="C3204" t="str">
            <v>SERVICIOS PÚBLICOS</v>
          </cell>
          <cell r="D3204">
            <v>1110835367.5599999</v>
          </cell>
          <cell r="E3204">
            <v>1170698455.01</v>
          </cell>
          <cell r="F3204">
            <v>1123021221</v>
          </cell>
          <cell r="G3204">
            <v>1110835367.5599999</v>
          </cell>
          <cell r="H3204">
            <v>1170698455.01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653747178.63</v>
          </cell>
          <cell r="E3206">
            <v>611071017.60000002</v>
          </cell>
          <cell r="F3206">
            <v>931851756.33000004</v>
          </cell>
          <cell r="G3206">
            <v>653747178.63</v>
          </cell>
          <cell r="H3206">
            <v>611071017.60000002</v>
          </cell>
        </row>
        <row r="3207">
          <cell r="B3207">
            <v>519040</v>
          </cell>
          <cell r="C3207" t="str">
            <v>TRANSPORTE</v>
          </cell>
          <cell r="D3207">
            <v>748954049.17999995</v>
          </cell>
          <cell r="E3207">
            <v>737220691</v>
          </cell>
          <cell r="F3207">
            <v>839121869.72000003</v>
          </cell>
          <cell r="G3207">
            <v>748954049.17999995</v>
          </cell>
          <cell r="H3207">
            <v>737220691</v>
          </cell>
        </row>
        <row r="3208">
          <cell r="B3208">
            <v>519045</v>
          </cell>
          <cell r="C3208" t="str">
            <v>ÚTILES Y PAPELERÍA</v>
          </cell>
          <cell r="D3208">
            <v>219821466.16999999</v>
          </cell>
          <cell r="E3208">
            <v>259351308.31</v>
          </cell>
          <cell r="F3208">
            <v>252440763</v>
          </cell>
          <cell r="G3208">
            <v>219821466.16999999</v>
          </cell>
          <cell r="H3208">
            <v>259351308.31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352649407.11000001</v>
          </cell>
          <cell r="E3212">
            <v>222416660.56999999</v>
          </cell>
          <cell r="F3212">
            <v>240226017.62</v>
          </cell>
          <cell r="G3212">
            <v>352649407.11000001</v>
          </cell>
          <cell r="H3212">
            <v>222416660.56999999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16565003719.41</v>
          </cell>
          <cell r="E3218">
            <v>10043273017.43</v>
          </cell>
          <cell r="F3218">
            <v>12311354920.309999</v>
          </cell>
          <cell r="G3218">
            <v>16565003719.41</v>
          </cell>
          <cell r="H3218">
            <v>10043273017.43</v>
          </cell>
        </row>
        <row r="3219">
          <cell r="B3219">
            <v>519097</v>
          </cell>
          <cell r="C3219" t="str">
            <v>RIESGO OPERATIVO</v>
          </cell>
          <cell r="D3219">
            <v>109075535.51000001</v>
          </cell>
          <cell r="E3219">
            <v>11915813.1</v>
          </cell>
          <cell r="F3219">
            <v>17261591.670000002</v>
          </cell>
          <cell r="G3219">
            <v>109075535.51000001</v>
          </cell>
          <cell r="H3219">
            <v>11915813.1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37695005853.910004</v>
          </cell>
          <cell r="E3301">
            <v>66945752261.260002</v>
          </cell>
          <cell r="F3301">
            <v>61918249329.959999</v>
          </cell>
          <cell r="G3301">
            <v>37695005853.910004</v>
          </cell>
          <cell r="H3301">
            <v>66945752261.260002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37695005853.910004</v>
          </cell>
          <cell r="E3302">
            <v>66945752261.260002</v>
          </cell>
          <cell r="F3302">
            <v>61918249329.959999</v>
          </cell>
          <cell r="G3302">
            <v>37695005853.910004</v>
          </cell>
          <cell r="H3302">
            <v>66945752261.260002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37695005853.910004</v>
          </cell>
          <cell r="E3303">
            <v>66945752261.260002</v>
          </cell>
          <cell r="F3303">
            <v>61918249329.959999</v>
          </cell>
          <cell r="G3303">
            <v>37695005853.910004</v>
          </cell>
          <cell r="H3303">
            <v>66945752261.260002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115374312699.69</v>
          </cell>
          <cell r="E3306">
            <v>93017062932.309998</v>
          </cell>
          <cell r="F3306">
            <v>116087456384.69</v>
          </cell>
          <cell r="G3306">
            <v>115374312699.69</v>
          </cell>
          <cell r="H3306">
            <v>93017062932.309998</v>
          </cell>
        </row>
        <row r="3307">
          <cell r="B3307">
            <v>590500</v>
          </cell>
          <cell r="C3307" t="str">
            <v>GANANCIAS Y PÉRDIDAS</v>
          </cell>
          <cell r="D3307">
            <v>115374312699.69</v>
          </cell>
          <cell r="E3307">
            <v>93017062932.309998</v>
          </cell>
          <cell r="F3307">
            <v>116087456384.69</v>
          </cell>
          <cell r="G3307">
            <v>115374312699.69</v>
          </cell>
          <cell r="H3307">
            <v>93017062932.309998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192124318021.85001</v>
          </cell>
          <cell r="E3309">
            <v>126801890665.56</v>
          </cell>
          <cell r="F3309">
            <v>135122539480.17</v>
          </cell>
          <cell r="G3309">
            <v>192124318021.85001</v>
          </cell>
          <cell r="H3309">
            <v>126801890665.56</v>
          </cell>
        </row>
        <row r="3310">
          <cell r="B3310">
            <v>610500</v>
          </cell>
          <cell r="C3310" t="str">
            <v>ACREEDORAS POR CONTRA (DB)</v>
          </cell>
          <cell r="D3310">
            <v>192124318021.85001</v>
          </cell>
          <cell r="E3310">
            <v>126801890665.56</v>
          </cell>
          <cell r="F3310">
            <v>135122539480.17</v>
          </cell>
          <cell r="G3310">
            <v>192124318021.85001</v>
          </cell>
          <cell r="H3310">
            <v>126801890665.56</v>
          </cell>
        </row>
        <row r="3311">
          <cell r="B3311">
            <v>620000</v>
          </cell>
          <cell r="C3311" t="str">
            <v>ACREEDORAS</v>
          </cell>
          <cell r="D3311">
            <v>192124318021.85001</v>
          </cell>
          <cell r="E3311">
            <v>126801890665.56</v>
          </cell>
          <cell r="F3311">
            <v>135122539480.17</v>
          </cell>
          <cell r="G3311">
            <v>192124318021.85001</v>
          </cell>
          <cell r="H3311">
            <v>126801890665.56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18890290888.060001</v>
          </cell>
          <cell r="E3317">
            <v>725474008.42999995</v>
          </cell>
          <cell r="F3317">
            <v>1445168710</v>
          </cell>
          <cell r="G3317">
            <v>18890290888.060001</v>
          </cell>
          <cell r="H3317">
            <v>725474008.42999995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173234027133.79001</v>
          </cell>
          <cell r="E3321">
            <v>126076416657.13</v>
          </cell>
          <cell r="F3321">
            <v>133677370770.17</v>
          </cell>
          <cell r="G3321">
            <v>173234027133.79001</v>
          </cell>
          <cell r="H3321">
            <v>126076416657.13</v>
          </cell>
        </row>
        <row r="3322">
          <cell r="B3322">
            <v>630000</v>
          </cell>
          <cell r="C3322" t="str">
            <v>DEUDORAS POR CONTRA</v>
          </cell>
          <cell r="D3322">
            <v>797590457387.43994</v>
          </cell>
          <cell r="E3322">
            <v>847515110366.55005</v>
          </cell>
          <cell r="F3322">
            <v>829510107593.26001</v>
          </cell>
          <cell r="G3322">
            <v>797590457387.43994</v>
          </cell>
          <cell r="H3322">
            <v>847515110366.55005</v>
          </cell>
        </row>
        <row r="3323">
          <cell r="B3323">
            <v>630500</v>
          </cell>
          <cell r="C3323" t="str">
            <v>DEUDORAS POR CONTRA (CR)</v>
          </cell>
          <cell r="D3323">
            <v>797590457387.43994</v>
          </cell>
          <cell r="E3323">
            <v>847515110366.55005</v>
          </cell>
          <cell r="F3323">
            <v>829510107593.26001</v>
          </cell>
          <cell r="G3323">
            <v>797590457387.43994</v>
          </cell>
          <cell r="H3323">
            <v>847515110366.55005</v>
          </cell>
        </row>
        <row r="3324">
          <cell r="B3324">
            <v>640000</v>
          </cell>
          <cell r="C3324" t="str">
            <v>DEUDORAS</v>
          </cell>
          <cell r="D3324">
            <v>797590457387.43994</v>
          </cell>
          <cell r="E3324">
            <v>847515110366.55005</v>
          </cell>
          <cell r="F3324">
            <v>829510107593.26001</v>
          </cell>
          <cell r="G3324">
            <v>797590457387.43994</v>
          </cell>
          <cell r="H3324">
            <v>847515110366.55005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0</v>
          </cell>
          <cell r="E3331">
            <v>0</v>
          </cell>
          <cell r="F3331">
            <v>8114273844.7200003</v>
          </cell>
          <cell r="G3331">
            <v>0</v>
          </cell>
          <cell r="H3331">
            <v>0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0</v>
          </cell>
          <cell r="E3350">
            <v>0</v>
          </cell>
          <cell r="F3350">
            <v>4683351672</v>
          </cell>
          <cell r="G3350">
            <v>0</v>
          </cell>
          <cell r="H3350">
            <v>0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0</v>
          </cell>
          <cell r="E3351">
            <v>0</v>
          </cell>
          <cell r="F3351">
            <v>3430922172.7199998</v>
          </cell>
          <cell r="G3351">
            <v>0</v>
          </cell>
          <cell r="H3351">
            <v>0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0</v>
          </cell>
          <cell r="E3354">
            <v>0</v>
          </cell>
          <cell r="F3354">
            <v>1876223713.01</v>
          </cell>
          <cell r="G3354">
            <v>0</v>
          </cell>
          <cell r="H3354">
            <v>0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0</v>
          </cell>
          <cell r="E3368">
            <v>0</v>
          </cell>
          <cell r="F3368">
            <v>690035787.26999998</v>
          </cell>
          <cell r="G3368">
            <v>0</v>
          </cell>
          <cell r="H3368">
            <v>0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0</v>
          </cell>
          <cell r="E3369">
            <v>0</v>
          </cell>
          <cell r="F3369">
            <v>1186187925.74</v>
          </cell>
          <cell r="G3369">
            <v>0</v>
          </cell>
          <cell r="H3369">
            <v>0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23862731</v>
          </cell>
          <cell r="E3376">
            <v>46492</v>
          </cell>
          <cell r="F3376">
            <v>47434</v>
          </cell>
          <cell r="G3376">
            <v>23862731</v>
          </cell>
          <cell r="H3376">
            <v>46492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3112731</v>
          </cell>
          <cell r="E3377">
            <v>46492</v>
          </cell>
          <cell r="F3377">
            <v>47434</v>
          </cell>
          <cell r="G3377">
            <v>3112731</v>
          </cell>
          <cell r="H3377">
            <v>46492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20750000</v>
          </cell>
          <cell r="E3386">
            <v>0</v>
          </cell>
          <cell r="F3386">
            <v>0</v>
          </cell>
          <cell r="G3386">
            <v>20750000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739107868542.93005</v>
          </cell>
          <cell r="E3407">
            <v>712936069972.07996</v>
          </cell>
          <cell r="F3407">
            <v>716379473839.85999</v>
          </cell>
          <cell r="G3407">
            <v>739107868542.93005</v>
          </cell>
          <cell r="H3407">
            <v>712936069972.07996</v>
          </cell>
        </row>
        <row r="3408">
          <cell r="B3408">
            <v>647505</v>
          </cell>
          <cell r="C3408" t="str">
            <v>PARTE CORRIENTE</v>
          </cell>
          <cell r="D3408">
            <v>138339983034.76001</v>
          </cell>
          <cell r="E3408">
            <v>131245673579.28</v>
          </cell>
          <cell r="F3408">
            <v>129901243051.67</v>
          </cell>
          <cell r="G3408">
            <v>138339983034.76001</v>
          </cell>
          <cell r="H3408">
            <v>131245673579.28</v>
          </cell>
        </row>
        <row r="3409">
          <cell r="B3409">
            <v>647510</v>
          </cell>
          <cell r="C3409" t="str">
            <v>PARTE NO CORRIENTE</v>
          </cell>
          <cell r="D3409">
            <v>600767885508.17004</v>
          </cell>
          <cell r="E3409">
            <v>581690396392.80005</v>
          </cell>
          <cell r="F3409">
            <v>586478230788.18994</v>
          </cell>
          <cell r="G3409">
            <v>600767885508.17004</v>
          </cell>
          <cell r="H3409">
            <v>581690396392.80005</v>
          </cell>
        </row>
        <row r="3410">
          <cell r="B3410">
            <v>648000</v>
          </cell>
          <cell r="C3410" t="str">
            <v>OPCIONES DE COMPRA POR RECIBIR</v>
          </cell>
          <cell r="D3410">
            <v>27300026873.470001</v>
          </cell>
          <cell r="E3410">
            <v>23620785014.470001</v>
          </cell>
          <cell r="F3410">
            <v>21142196949.669998</v>
          </cell>
          <cell r="G3410">
            <v>27300026873.470001</v>
          </cell>
          <cell r="H3410">
            <v>23620785014.470001</v>
          </cell>
        </row>
        <row r="3411">
          <cell r="B3411">
            <v>648005</v>
          </cell>
          <cell r="C3411" t="str">
            <v>PARTE CORRIENTE</v>
          </cell>
          <cell r="D3411">
            <v>1564680134.6900001</v>
          </cell>
          <cell r="E3411">
            <v>1054394238.6900001</v>
          </cell>
          <cell r="F3411">
            <v>1568052009</v>
          </cell>
          <cell r="G3411">
            <v>1564680134.6900001</v>
          </cell>
          <cell r="H3411">
            <v>1054394238.6900001</v>
          </cell>
        </row>
        <row r="3412">
          <cell r="B3412">
            <v>648010</v>
          </cell>
          <cell r="C3412" t="str">
            <v>PARTE NO CORRIENTE</v>
          </cell>
          <cell r="D3412">
            <v>25735346738.779999</v>
          </cell>
          <cell r="E3412">
            <v>22566390775.779999</v>
          </cell>
          <cell r="F3412">
            <v>19574144940.669998</v>
          </cell>
          <cell r="G3412">
            <v>25735346738.779999</v>
          </cell>
          <cell r="H3412">
            <v>22566390775.779999</v>
          </cell>
        </row>
        <row r="3413">
          <cell r="B3413">
            <v>649500</v>
          </cell>
          <cell r="C3413" t="str">
            <v>DIVERSOS</v>
          </cell>
          <cell r="D3413">
            <v>31158699240.040001</v>
          </cell>
          <cell r="E3413">
            <v>110958208888</v>
          </cell>
          <cell r="F3413">
            <v>81997891812</v>
          </cell>
          <cell r="G3413">
            <v>31158699240.040001</v>
          </cell>
          <cell r="H3413">
            <v>110958208888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18196038811834.301</v>
          </cell>
          <cell r="E3415">
            <v>16051279059409.9</v>
          </cell>
          <cell r="F3415">
            <v>16888603716220.4</v>
          </cell>
          <cell r="G3415">
            <v>18196038811834.301</v>
          </cell>
          <cell r="H3415">
            <v>16051279059409.9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2500000000</v>
          </cell>
          <cell r="E3417">
            <v>657024105.60000002</v>
          </cell>
          <cell r="F3417">
            <v>4000000000</v>
          </cell>
          <cell r="G3417">
            <v>2500000000</v>
          </cell>
          <cell r="H3417">
            <v>657024105.60000002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2500000000</v>
          </cell>
          <cell r="E3418">
            <v>657024105.60000002</v>
          </cell>
          <cell r="F3418">
            <v>4000000000</v>
          </cell>
          <cell r="G3418">
            <v>2500000000</v>
          </cell>
          <cell r="H3418">
            <v>657024105.60000002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157090452616.23001</v>
          </cell>
          <cell r="E3420">
            <v>87103996933.229996</v>
          </cell>
          <cell r="F3420">
            <v>66344245116.230003</v>
          </cell>
          <cell r="G3420">
            <v>157090452616.23001</v>
          </cell>
          <cell r="H3420">
            <v>87103996933.229996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157090452616.23001</v>
          </cell>
          <cell r="E3422">
            <v>87103996933.229996</v>
          </cell>
          <cell r="F3422">
            <v>66344245116.230003</v>
          </cell>
          <cell r="G3422">
            <v>157090452616.23001</v>
          </cell>
          <cell r="H3422">
            <v>87103996933.229996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135180525615.39999</v>
          </cell>
          <cell r="E3424">
            <v>128668248677.49001</v>
          </cell>
          <cell r="F3424">
            <v>128413310618.92999</v>
          </cell>
          <cell r="G3424">
            <v>135180525615.39999</v>
          </cell>
          <cell r="H3424">
            <v>128668248677.49001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70983153993.630005</v>
          </cell>
          <cell r="E3426">
            <v>65529405822.339996</v>
          </cell>
          <cell r="F3426">
            <v>65819422880.019997</v>
          </cell>
          <cell r="G3426">
            <v>70983153993.630005</v>
          </cell>
          <cell r="H3426">
            <v>65529405822.339996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8768380808.9899998</v>
          </cell>
          <cell r="E3431">
            <v>7709852042.3699999</v>
          </cell>
          <cell r="F3431">
            <v>7164896926.1300001</v>
          </cell>
          <cell r="G3431">
            <v>8768380808.9899998</v>
          </cell>
          <cell r="H3431">
            <v>7709852042.3699999</v>
          </cell>
        </row>
        <row r="3432">
          <cell r="B3432">
            <v>812095</v>
          </cell>
          <cell r="C3432" t="str">
            <v>OTROS ACTIVOS</v>
          </cell>
          <cell r="D3432">
            <v>55428990812.779999</v>
          </cell>
          <cell r="E3432">
            <v>55428990812.779999</v>
          </cell>
          <cell r="F3432">
            <v>55428990812.779999</v>
          </cell>
          <cell r="G3432">
            <v>55428990812.779999</v>
          </cell>
          <cell r="H3432">
            <v>55428990812.779999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17901267833602.699</v>
          </cell>
          <cell r="E3529">
            <v>15834849789693.6</v>
          </cell>
          <cell r="F3529">
            <v>16689846160485.199</v>
          </cell>
          <cell r="G3529">
            <v>17901267833602.699</v>
          </cell>
          <cell r="H3529">
            <v>15834849789693.6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17901266525887.102</v>
          </cell>
          <cell r="E3533">
            <v>15834848481978</v>
          </cell>
          <cell r="F3533">
            <v>16689844852769.6</v>
          </cell>
          <cell r="G3533">
            <v>17901266525887.102</v>
          </cell>
          <cell r="H3533">
            <v>15834848481978</v>
          </cell>
        </row>
        <row r="3534">
          <cell r="B3534">
            <v>820000</v>
          </cell>
          <cell r="C3534" t="str">
            <v>ACREEDORAS</v>
          </cell>
          <cell r="D3534">
            <v>11975835478674</v>
          </cell>
          <cell r="E3534">
            <v>11227126443841.4</v>
          </cell>
          <cell r="F3534">
            <v>9371739976591.0801</v>
          </cell>
          <cell r="G3534">
            <v>11975835478674</v>
          </cell>
          <cell r="H3534">
            <v>11227126443841.4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173057781727.10001</v>
          </cell>
          <cell r="E3535">
            <v>167116219463.70999</v>
          </cell>
          <cell r="F3535">
            <v>166655566640.87</v>
          </cell>
          <cell r="G3535">
            <v>173057781727.10001</v>
          </cell>
          <cell r="H3535">
            <v>167116219463.70999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173057781727.10001</v>
          </cell>
          <cell r="E3539">
            <v>167116219463.70999</v>
          </cell>
          <cell r="F3539">
            <v>166655566640.87</v>
          </cell>
          <cell r="G3539">
            <v>173057781727.10001</v>
          </cell>
          <cell r="H3539">
            <v>167116219463.70999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80077464.680000007</v>
          </cell>
          <cell r="E3544">
            <v>77136</v>
          </cell>
          <cell r="F3544">
            <v>73947</v>
          </cell>
          <cell r="G3544">
            <v>80077464.680000007</v>
          </cell>
          <cell r="H3544">
            <v>77136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5783917679</v>
          </cell>
          <cell r="E3545">
            <v>0</v>
          </cell>
          <cell r="F3545">
            <v>0</v>
          </cell>
          <cell r="G3545">
            <v>5783917679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5783917659</v>
          </cell>
          <cell r="E3546">
            <v>0</v>
          </cell>
          <cell r="F3546">
            <v>0</v>
          </cell>
          <cell r="G3546">
            <v>5783917659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20</v>
          </cell>
          <cell r="E3549">
            <v>0</v>
          </cell>
          <cell r="F3549">
            <v>0</v>
          </cell>
          <cell r="G3549">
            <v>20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2544076763.6999998</v>
          </cell>
          <cell r="E3550">
            <v>1650281513.7</v>
          </cell>
          <cell r="F3550">
            <v>3286640822.6999998</v>
          </cell>
          <cell r="G3550">
            <v>2544076763.6999998</v>
          </cell>
          <cell r="H3550">
            <v>1650281513.7</v>
          </cell>
        </row>
        <row r="3551">
          <cell r="B3551">
            <v>821205</v>
          </cell>
          <cell r="C3551" t="str">
            <v>INMUEBLES</v>
          </cell>
          <cell r="D3551">
            <v>2219447086.6999998</v>
          </cell>
          <cell r="E3551">
            <v>1418221836.7</v>
          </cell>
          <cell r="F3551">
            <v>2883801822.6999998</v>
          </cell>
          <cell r="G3551">
            <v>2219447086.6999998</v>
          </cell>
          <cell r="H3551">
            <v>1418221836.7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324629677</v>
          </cell>
          <cell r="E3553">
            <v>232059677</v>
          </cell>
          <cell r="F3553">
            <v>316500000</v>
          </cell>
          <cell r="G3553">
            <v>324629677</v>
          </cell>
          <cell r="H3553">
            <v>232059677</v>
          </cell>
        </row>
        <row r="3554">
          <cell r="B3554">
            <v>821220</v>
          </cell>
          <cell r="C3554" t="str">
            <v>EQUIPARABLES A GARANTÍA IDÓNEA</v>
          </cell>
          <cell r="D3554">
            <v>0</v>
          </cell>
          <cell r="E3554">
            <v>0</v>
          </cell>
          <cell r="F3554">
            <v>86339000</v>
          </cell>
          <cell r="G3554">
            <v>0</v>
          </cell>
          <cell r="H3554">
            <v>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1084364785192.13</v>
          </cell>
          <cell r="E3555">
            <v>535583412843.21997</v>
          </cell>
          <cell r="F3555">
            <v>482731660625.64001</v>
          </cell>
          <cell r="G3555">
            <v>1084364785192.13</v>
          </cell>
          <cell r="H3555">
            <v>535583412843.21997</v>
          </cell>
        </row>
        <row r="3556">
          <cell r="B3556">
            <v>821305</v>
          </cell>
          <cell r="C3556" t="str">
            <v>CRÉDITOS COMERCIALES</v>
          </cell>
          <cell r="D3556">
            <v>1023490883395.03</v>
          </cell>
          <cell r="E3556">
            <v>473893447335.12</v>
          </cell>
          <cell r="F3556">
            <v>425276499427.53998</v>
          </cell>
          <cell r="G3556">
            <v>1023490883395.03</v>
          </cell>
          <cell r="H3556">
            <v>473893447335.12</v>
          </cell>
        </row>
        <row r="3557">
          <cell r="B3557">
            <v>821310</v>
          </cell>
          <cell r="C3557" t="str">
            <v>CRÉDITOS DE CONSUMO</v>
          </cell>
          <cell r="D3557">
            <v>5788670488</v>
          </cell>
          <cell r="E3557">
            <v>8690407447</v>
          </cell>
          <cell r="F3557">
            <v>7741662873</v>
          </cell>
          <cell r="G3557">
            <v>5788670488</v>
          </cell>
          <cell r="H3557">
            <v>8690407447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19579537668.919998</v>
          </cell>
          <cell r="E3558">
            <v>17307461896</v>
          </cell>
          <cell r="F3558">
            <v>15223395896</v>
          </cell>
          <cell r="G3558">
            <v>19579537668.919998</v>
          </cell>
          <cell r="H3558">
            <v>17307461896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35505693640.18</v>
          </cell>
          <cell r="E3560">
            <v>35692096165.099998</v>
          </cell>
          <cell r="F3560">
            <v>34490102429.099998</v>
          </cell>
          <cell r="G3560">
            <v>35505693640.18</v>
          </cell>
          <cell r="H3560">
            <v>35692096165.099998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465620803760.75</v>
          </cell>
          <cell r="E3561">
            <v>575524938084.29004</v>
          </cell>
          <cell r="F3561">
            <v>331140218442.54999</v>
          </cell>
          <cell r="G3561">
            <v>465620803760.75</v>
          </cell>
          <cell r="H3561">
            <v>575524938084.29004</v>
          </cell>
        </row>
        <row r="3562">
          <cell r="B3562">
            <v>821405</v>
          </cell>
          <cell r="C3562" t="str">
            <v>CRÉDITOS COMERCIALES</v>
          </cell>
          <cell r="D3562">
            <v>465620803760.75</v>
          </cell>
          <cell r="E3562">
            <v>575524938084.29004</v>
          </cell>
          <cell r="F3562">
            <v>331140218442.54999</v>
          </cell>
          <cell r="G3562">
            <v>465620803760.75</v>
          </cell>
          <cell r="H3562">
            <v>575524938084.29004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495361380175.09998</v>
          </cell>
          <cell r="E3587">
            <v>472968814676.85999</v>
          </cell>
          <cell r="F3587">
            <v>461968284060.03998</v>
          </cell>
          <cell r="G3587">
            <v>495361380175.09998</v>
          </cell>
          <cell r="H3587">
            <v>472968814676.85999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445034781405.28003</v>
          </cell>
          <cell r="E3618">
            <v>428317436682.53998</v>
          </cell>
          <cell r="F3618">
            <v>410411105900.03998</v>
          </cell>
          <cell r="G3618">
            <v>445034781405.28003</v>
          </cell>
          <cell r="H3618">
            <v>428317436682.53998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9865150953.1499996</v>
          </cell>
          <cell r="E3619">
            <v>6523477152</v>
          </cell>
          <cell r="F3619">
            <v>12977722873.379999</v>
          </cell>
          <cell r="G3619">
            <v>9865150953.1499996</v>
          </cell>
          <cell r="H3619">
            <v>6523477152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2109697838.28</v>
          </cell>
          <cell r="E3620">
            <v>1206179672</v>
          </cell>
          <cell r="F3620">
            <v>2143385274.4000001</v>
          </cell>
          <cell r="G3620">
            <v>2109697838.28</v>
          </cell>
          <cell r="H3620">
            <v>1206179672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3473071496</v>
          </cell>
          <cell r="E3621">
            <v>13940926378.84</v>
          </cell>
          <cell r="F3621">
            <v>9139367573.6499996</v>
          </cell>
          <cell r="G3621">
            <v>3473071496</v>
          </cell>
          <cell r="H3621">
            <v>13940926378.84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25572290500.790001</v>
          </cell>
          <cell r="E3622">
            <v>14047763514.92</v>
          </cell>
          <cell r="F3622">
            <v>20088779788.16</v>
          </cell>
          <cell r="G3622">
            <v>25572290500.790001</v>
          </cell>
          <cell r="H3622">
            <v>14047763514.92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3540904672.98</v>
          </cell>
          <cell r="E3623">
            <v>3440550242.0100002</v>
          </cell>
          <cell r="F3623">
            <v>3343676355.9899998</v>
          </cell>
          <cell r="G3623">
            <v>3540904672.98</v>
          </cell>
          <cell r="H3623">
            <v>3440550242.0100002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291123459.49000001</v>
          </cell>
          <cell r="E3624">
            <v>212410526.72</v>
          </cell>
          <cell r="F3624">
            <v>369010625.81</v>
          </cell>
          <cell r="G3624">
            <v>291123459.49000001</v>
          </cell>
          <cell r="H3624">
            <v>212410526.72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60927947</v>
          </cell>
          <cell r="E3625">
            <v>39369841.670000002</v>
          </cell>
          <cell r="F3625">
            <v>93750203</v>
          </cell>
          <cell r="G3625">
            <v>60927947</v>
          </cell>
          <cell r="H3625">
            <v>39369841.670000002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319244930.14999998</v>
          </cell>
          <cell r="E3626">
            <v>320706757</v>
          </cell>
          <cell r="F3626">
            <v>378326343.63</v>
          </cell>
          <cell r="G3626">
            <v>319244930.14999998</v>
          </cell>
          <cell r="H3626">
            <v>320706757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671051796.12</v>
          </cell>
          <cell r="E3627">
            <v>415567671.88</v>
          </cell>
          <cell r="F3627">
            <v>770098488.45000005</v>
          </cell>
          <cell r="G3627">
            <v>671051796.12</v>
          </cell>
          <cell r="H3627">
            <v>415567671.88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1597267134.72</v>
          </cell>
          <cell r="E3628">
            <v>1671846225.4300001</v>
          </cell>
          <cell r="F3628">
            <v>1161848246.8499999</v>
          </cell>
          <cell r="G3628">
            <v>1597267134.72</v>
          </cell>
          <cell r="H3628">
            <v>1671846225.4300001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415957816.69999999</v>
          </cell>
          <cell r="E3629">
            <v>549033127.75999999</v>
          </cell>
          <cell r="F3629">
            <v>474896612.13999999</v>
          </cell>
          <cell r="G3629">
            <v>415957816.69999999</v>
          </cell>
          <cell r="H3629">
            <v>549033127.75999999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202416020.53</v>
          </cell>
          <cell r="E3630">
            <v>136489408.00999999</v>
          </cell>
          <cell r="F3630">
            <v>66873659.82</v>
          </cell>
          <cell r="G3630">
            <v>202416020.53</v>
          </cell>
          <cell r="H3630">
            <v>136489408.00999999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42329612.789999999</v>
          </cell>
          <cell r="E3631">
            <v>1193756531.6300001</v>
          </cell>
          <cell r="F3631">
            <v>187127631.22999999</v>
          </cell>
          <cell r="G3631">
            <v>42329612.789999999</v>
          </cell>
          <cell r="H3631">
            <v>1193756531.6300001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2165164591.1199999</v>
          </cell>
          <cell r="E3632">
            <v>953300944.45000005</v>
          </cell>
          <cell r="F3632">
            <v>362314483.49000001</v>
          </cell>
          <cell r="G3632">
            <v>2165164591.1199999</v>
          </cell>
          <cell r="H3632">
            <v>953300944.45000005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18708527705.970001</v>
          </cell>
          <cell r="E3633">
            <v>19703792816.490002</v>
          </cell>
          <cell r="F3633">
            <v>19049971758.84</v>
          </cell>
          <cell r="G3633">
            <v>18708527705.970001</v>
          </cell>
          <cell r="H3633">
            <v>19703792816.490002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17859323712.619999</v>
          </cell>
          <cell r="E3634">
            <v>19348471803.490002</v>
          </cell>
          <cell r="F3634">
            <v>18876261582.900002</v>
          </cell>
          <cell r="G3634">
            <v>17859323712.619999</v>
          </cell>
          <cell r="H3634">
            <v>19348471803.490002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655106229.75</v>
          </cell>
          <cell r="E3635">
            <v>309815411.06999999</v>
          </cell>
          <cell r="F3635">
            <v>125964724.75</v>
          </cell>
          <cell r="G3635">
            <v>655106229.75</v>
          </cell>
          <cell r="H3635">
            <v>309815411.06999999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115426203.22</v>
          </cell>
          <cell r="E3637">
            <v>0</v>
          </cell>
          <cell r="F3637">
            <v>0</v>
          </cell>
          <cell r="G3637">
            <v>115426203.22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31287496.670000002</v>
          </cell>
          <cell r="E3638">
            <v>0</v>
          </cell>
          <cell r="F3638">
            <v>0</v>
          </cell>
          <cell r="G3638">
            <v>31287496.670000002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41595020.329999998</v>
          </cell>
          <cell r="E3641">
            <v>42775689.340000004</v>
          </cell>
          <cell r="F3641">
            <v>45376364.829999998</v>
          </cell>
          <cell r="G3641">
            <v>41595020.329999998</v>
          </cell>
          <cell r="H3641">
            <v>42775689.340000004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4536778.59</v>
          </cell>
          <cell r="E3642">
            <v>1324526.98</v>
          </cell>
          <cell r="F3642">
            <v>558027.4</v>
          </cell>
          <cell r="G3642">
            <v>4536778.59</v>
          </cell>
          <cell r="H3642">
            <v>1324526.98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715911</v>
          </cell>
          <cell r="E3647">
            <v>629441</v>
          </cell>
          <cell r="F3647">
            <v>1776778.96</v>
          </cell>
          <cell r="G3647">
            <v>715911</v>
          </cell>
          <cell r="H3647">
            <v>629441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215949</v>
          </cell>
          <cell r="E3648">
            <v>775944.61</v>
          </cell>
          <cell r="F3648">
            <v>34280</v>
          </cell>
          <cell r="G3648">
            <v>215949</v>
          </cell>
          <cell r="H3648">
            <v>775944.61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274469.78999999998</v>
          </cell>
          <cell r="E3649">
            <v>0</v>
          </cell>
          <cell r="F3649">
            <v>0</v>
          </cell>
          <cell r="G3649">
            <v>274469.78999999998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45935</v>
          </cell>
          <cell r="E3650">
            <v>0</v>
          </cell>
          <cell r="F3650">
            <v>0</v>
          </cell>
          <cell r="G3650">
            <v>45935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1716591875.5899999</v>
          </cell>
          <cell r="E3672">
            <v>1716757252.5</v>
          </cell>
          <cell r="F3672">
            <v>1306003862.52</v>
          </cell>
          <cell r="G3672">
            <v>1716591875.5899999</v>
          </cell>
          <cell r="H3672">
            <v>1716757252.5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1702924418.97</v>
          </cell>
          <cell r="E3673">
            <v>1705548457.3299999</v>
          </cell>
          <cell r="F3673">
            <v>1302178506.5</v>
          </cell>
          <cell r="G3673">
            <v>1702924418.97</v>
          </cell>
          <cell r="H3673">
            <v>1705548457.3299999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0</v>
          </cell>
          <cell r="E3674">
            <v>4124087.74</v>
          </cell>
          <cell r="F3674">
            <v>0</v>
          </cell>
          <cell r="G3674">
            <v>0</v>
          </cell>
          <cell r="H3674">
            <v>4124087.74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9260580</v>
          </cell>
          <cell r="E3676">
            <v>0</v>
          </cell>
          <cell r="F3676">
            <v>0</v>
          </cell>
          <cell r="G3676">
            <v>9260580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0</v>
          </cell>
          <cell r="E3677">
            <v>1633578.34</v>
          </cell>
          <cell r="F3677">
            <v>0</v>
          </cell>
          <cell r="G3677">
            <v>0</v>
          </cell>
          <cell r="H3677">
            <v>1633578.34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4245839.62</v>
          </cell>
          <cell r="E3678">
            <v>4287485.76</v>
          </cell>
          <cell r="F3678">
            <v>3682949.02</v>
          </cell>
          <cell r="G3678">
            <v>4245839.62</v>
          </cell>
          <cell r="H3678">
            <v>4287485.76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0</v>
          </cell>
          <cell r="E3679">
            <v>57349.760000000002</v>
          </cell>
          <cell r="F3679">
            <v>0</v>
          </cell>
          <cell r="G3679">
            <v>0</v>
          </cell>
          <cell r="H3679">
            <v>57349.760000000002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155496</v>
          </cell>
          <cell r="E3680">
            <v>0</v>
          </cell>
          <cell r="F3680">
            <v>0</v>
          </cell>
          <cell r="G3680">
            <v>155496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0</v>
          </cell>
          <cell r="E3682">
            <v>44805.57</v>
          </cell>
          <cell r="F3682">
            <v>0</v>
          </cell>
          <cell r="G3682">
            <v>0</v>
          </cell>
          <cell r="H3682">
            <v>44805.57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5541</v>
          </cell>
          <cell r="E3683">
            <v>113603</v>
          </cell>
          <cell r="F3683">
            <v>142407</v>
          </cell>
          <cell r="G3683">
            <v>5541</v>
          </cell>
          <cell r="H3683">
            <v>113603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0</v>
          </cell>
          <cell r="E3684">
            <v>189</v>
          </cell>
          <cell r="F3684">
            <v>0</v>
          </cell>
          <cell r="G3684">
            <v>0</v>
          </cell>
          <cell r="H3684">
            <v>189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0</v>
          </cell>
          <cell r="E3687">
            <v>947696</v>
          </cell>
          <cell r="F3687">
            <v>0</v>
          </cell>
          <cell r="G3687">
            <v>0</v>
          </cell>
          <cell r="H3687">
            <v>947696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41767006.75</v>
          </cell>
          <cell r="E3688">
            <v>56531026.82</v>
          </cell>
          <cell r="F3688">
            <v>217360642.12</v>
          </cell>
          <cell r="G3688">
            <v>41767006.75</v>
          </cell>
          <cell r="H3688">
            <v>56531026.82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0</v>
          </cell>
          <cell r="E3689">
            <v>16815584.010000002</v>
          </cell>
          <cell r="F3689">
            <v>198726858.94</v>
          </cell>
          <cell r="G3689">
            <v>0</v>
          </cell>
          <cell r="H3689">
            <v>16815584.010000002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0</v>
          </cell>
          <cell r="E3690">
            <v>0</v>
          </cell>
          <cell r="F3690">
            <v>16565588.49</v>
          </cell>
          <cell r="G3690">
            <v>0</v>
          </cell>
          <cell r="H3690">
            <v>0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41605537.75</v>
          </cell>
          <cell r="E3692">
            <v>39714769.780000001</v>
          </cell>
          <cell r="F3692">
            <v>0</v>
          </cell>
          <cell r="G3692">
            <v>41605537.75</v>
          </cell>
          <cell r="H3692">
            <v>39714769.780000001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0</v>
          </cell>
          <cell r="E3694">
            <v>673.03</v>
          </cell>
          <cell r="F3694">
            <v>58791.68</v>
          </cell>
          <cell r="G3694">
            <v>0</v>
          </cell>
          <cell r="H3694">
            <v>673.03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0</v>
          </cell>
          <cell r="E3695">
            <v>0</v>
          </cell>
          <cell r="F3695">
            <v>20567.009999999998</v>
          </cell>
          <cell r="G3695">
            <v>0</v>
          </cell>
          <cell r="H3695">
            <v>0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161469</v>
          </cell>
          <cell r="E3699">
            <v>0</v>
          </cell>
          <cell r="F3699">
            <v>1988836</v>
          </cell>
          <cell r="G3699">
            <v>161469</v>
          </cell>
          <cell r="H3699">
            <v>0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320989871266.67999</v>
          </cell>
          <cell r="E3736">
            <v>152940064564.22</v>
          </cell>
          <cell r="F3736">
            <v>126778390624.03</v>
          </cell>
          <cell r="G3736">
            <v>320989871266.67999</v>
          </cell>
          <cell r="H3736">
            <v>152940064564.22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306741500731.46997</v>
          </cell>
          <cell r="E3737">
            <v>129632726158.41</v>
          </cell>
          <cell r="F3737">
            <v>110081774273.16</v>
          </cell>
          <cell r="G3737">
            <v>306741500731.46997</v>
          </cell>
          <cell r="H3737">
            <v>129632726158.41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2431862445.6799998</v>
          </cell>
          <cell r="E3738">
            <v>2529163908.8499999</v>
          </cell>
          <cell r="F3738">
            <v>2702491587.4200001</v>
          </cell>
          <cell r="G3738">
            <v>2431862445.6799998</v>
          </cell>
          <cell r="H3738">
            <v>2529163908.8499999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565752591.02999997</v>
          </cell>
          <cell r="E3739">
            <v>831927721.37</v>
          </cell>
          <cell r="F3739">
            <v>1380265883.74</v>
          </cell>
          <cell r="G3739">
            <v>565752591.02999997</v>
          </cell>
          <cell r="H3739">
            <v>831927721.37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2492526445.48</v>
          </cell>
          <cell r="E3740">
            <v>1717769121.5799999</v>
          </cell>
          <cell r="F3740">
            <v>290638887.77999997</v>
          </cell>
          <cell r="G3740">
            <v>2492526445.48</v>
          </cell>
          <cell r="H3740">
            <v>1717769121.5799999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6845200206.8299999</v>
          </cell>
          <cell r="E3741">
            <v>16686166385.84</v>
          </cell>
          <cell r="F3741">
            <v>11419553300.280001</v>
          </cell>
          <cell r="G3741">
            <v>6845200206.8299999</v>
          </cell>
          <cell r="H3741">
            <v>16686166385.84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1426736505</v>
          </cell>
          <cell r="E3742">
            <v>332673954.94999999</v>
          </cell>
          <cell r="F3742">
            <v>446519814.02999997</v>
          </cell>
          <cell r="G3742">
            <v>1426736505</v>
          </cell>
          <cell r="H3742">
            <v>332673954.94999999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55777912</v>
          </cell>
          <cell r="E3743">
            <v>9094491.5099999998</v>
          </cell>
          <cell r="F3743">
            <v>10234556</v>
          </cell>
          <cell r="G3743">
            <v>55777912</v>
          </cell>
          <cell r="H3743">
            <v>9094491.5099999998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0</v>
          </cell>
          <cell r="E3744">
            <v>10357091.470000001</v>
          </cell>
          <cell r="F3744">
            <v>0</v>
          </cell>
          <cell r="G3744">
            <v>0</v>
          </cell>
          <cell r="H3744">
            <v>10357091.470000001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78239574</v>
          </cell>
          <cell r="E3745">
            <v>2580629.4900000002</v>
          </cell>
          <cell r="F3745">
            <v>0</v>
          </cell>
          <cell r="G3745">
            <v>78239574</v>
          </cell>
          <cell r="H3745">
            <v>2580629.4900000002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291480015.00999999</v>
          </cell>
          <cell r="E3746">
            <v>946139742.57000005</v>
          </cell>
          <cell r="F3746">
            <v>233699033</v>
          </cell>
          <cell r="G3746">
            <v>291480015.00999999</v>
          </cell>
          <cell r="H3746">
            <v>946139742.57000005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4926888</v>
          </cell>
          <cell r="E3747">
            <v>2382907</v>
          </cell>
          <cell r="F3747">
            <v>533042</v>
          </cell>
          <cell r="G3747">
            <v>4926888</v>
          </cell>
          <cell r="H3747">
            <v>2382907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1294606</v>
          </cell>
          <cell r="E3748">
            <v>21637</v>
          </cell>
          <cell r="F3748">
            <v>929658</v>
          </cell>
          <cell r="G3748">
            <v>1294606</v>
          </cell>
          <cell r="H3748">
            <v>21637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1291440</v>
          </cell>
          <cell r="E3749">
            <v>2249005.6</v>
          </cell>
          <cell r="F3749">
            <v>0</v>
          </cell>
          <cell r="G3749">
            <v>1291440</v>
          </cell>
          <cell r="H3749">
            <v>2249005.6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27566198</v>
          </cell>
          <cell r="E3750">
            <v>24469321</v>
          </cell>
          <cell r="F3750">
            <v>653567.62</v>
          </cell>
          <cell r="G3750">
            <v>27566198</v>
          </cell>
          <cell r="H3750">
            <v>24469321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25715708.18</v>
          </cell>
          <cell r="E3751">
            <v>212342487.58000001</v>
          </cell>
          <cell r="F3751">
            <v>211097021</v>
          </cell>
          <cell r="G3751">
            <v>25715708.18</v>
          </cell>
          <cell r="H3751">
            <v>212342487.58000001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6689370936267.21</v>
          </cell>
          <cell r="E3752">
            <v>6598008367594.1396</v>
          </cell>
          <cell r="F3752">
            <v>5646146126566.2598</v>
          </cell>
          <cell r="G3752">
            <v>6689370936267.21</v>
          </cell>
          <cell r="H3752">
            <v>6598008367594.1396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6613434251001.4902</v>
          </cell>
          <cell r="E3753">
            <v>6528319669314.1504</v>
          </cell>
          <cell r="F3753">
            <v>5570023792360.8896</v>
          </cell>
          <cell r="G3753">
            <v>6613434251001.4902</v>
          </cell>
          <cell r="H3753">
            <v>6528319669314.1504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2589829952.6999998</v>
          </cell>
          <cell r="E3754">
            <v>1401402481.3800001</v>
          </cell>
          <cell r="F3754">
            <v>7030872454.4899998</v>
          </cell>
          <cell r="G3754">
            <v>2589829952.6999998</v>
          </cell>
          <cell r="H3754">
            <v>1401402481.3800001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3558003354.7600002</v>
          </cell>
          <cell r="E3755">
            <v>2355710175.1900001</v>
          </cell>
          <cell r="F3755">
            <v>2772442787.6799998</v>
          </cell>
          <cell r="G3755">
            <v>3558003354.7600002</v>
          </cell>
          <cell r="H3755">
            <v>2355710175.1900001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1854410197.52</v>
          </cell>
          <cell r="E3756">
            <v>3077543030.8600001</v>
          </cell>
          <cell r="F3756">
            <v>3652920424.2199998</v>
          </cell>
          <cell r="G3756">
            <v>1854410197.52</v>
          </cell>
          <cell r="H3756">
            <v>3077543030.8600001</v>
          </cell>
        </row>
        <row r="3757">
          <cell r="B3757">
            <v>828810</v>
          </cell>
          <cell r="C3757" t="str">
            <v>CAPITAL - MORA MAYOR A 12 MESES</v>
          </cell>
          <cell r="D3757">
            <v>27932077877.369999</v>
          </cell>
          <cell r="E3757">
            <v>23659949076.040001</v>
          </cell>
          <cell r="F3757">
            <v>25533206574.639999</v>
          </cell>
          <cell r="G3757">
            <v>27932077877.369999</v>
          </cell>
          <cell r="H3757">
            <v>23659949076.040001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37403524384.150002</v>
          </cell>
          <cell r="E3758">
            <v>37381814062.150002</v>
          </cell>
          <cell r="F3758">
            <v>34693955465.959999</v>
          </cell>
          <cell r="G3758">
            <v>37403524384.150002</v>
          </cell>
          <cell r="H3758">
            <v>37381814062.150002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41294276.840000004</v>
          </cell>
          <cell r="E3759">
            <v>33650163.390000001</v>
          </cell>
          <cell r="F3759">
            <v>235653655.83000001</v>
          </cell>
          <cell r="G3759">
            <v>41294276.840000004</v>
          </cell>
          <cell r="H3759">
            <v>33650163.390000001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95776328.269999996</v>
          </cell>
          <cell r="E3760">
            <v>88167345</v>
          </cell>
          <cell r="F3760">
            <v>121747540</v>
          </cell>
          <cell r="G3760">
            <v>95776328.269999996</v>
          </cell>
          <cell r="H3760">
            <v>88167345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65563067</v>
          </cell>
          <cell r="E3761">
            <v>146978916</v>
          </cell>
          <cell r="F3761">
            <v>143225839.74000001</v>
          </cell>
          <cell r="G3761">
            <v>65563067</v>
          </cell>
          <cell r="H3761">
            <v>146978916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1178096121.98</v>
          </cell>
          <cell r="E3762">
            <v>443876170.45999998</v>
          </cell>
          <cell r="F3762">
            <v>1013400316.08</v>
          </cell>
          <cell r="G3762">
            <v>1178096121.98</v>
          </cell>
          <cell r="H3762">
            <v>443876170.45999998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147296532.31999999</v>
          </cell>
          <cell r="E3763">
            <v>217731305.12</v>
          </cell>
          <cell r="F3763">
            <v>373917383.19999999</v>
          </cell>
          <cell r="G3763">
            <v>147296532.31999999</v>
          </cell>
          <cell r="H3763">
            <v>217731305.12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8630060</v>
          </cell>
          <cell r="E3764">
            <v>55987863</v>
          </cell>
          <cell r="F3764">
            <v>83227748</v>
          </cell>
          <cell r="G3764">
            <v>8630060</v>
          </cell>
          <cell r="H3764">
            <v>55987863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53024869</v>
          </cell>
          <cell r="E3765">
            <v>86000059.829999998</v>
          </cell>
          <cell r="F3765">
            <v>43357061</v>
          </cell>
          <cell r="G3765">
            <v>53024869</v>
          </cell>
          <cell r="H3765">
            <v>86000059.829999998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67494776.489999995</v>
          </cell>
          <cell r="E3766">
            <v>271126020.08999997</v>
          </cell>
          <cell r="F3766">
            <v>164330762.03999999</v>
          </cell>
          <cell r="G3766">
            <v>67494776.489999995</v>
          </cell>
          <cell r="H3766">
            <v>271126020.08999997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941663467.32000005</v>
          </cell>
          <cell r="E3767">
            <v>468761611.48000002</v>
          </cell>
          <cell r="F3767">
            <v>260076192.49000001</v>
          </cell>
          <cell r="G3767">
            <v>941663467.32000005</v>
          </cell>
          <cell r="H3767">
            <v>468761611.48000002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2718194961789.3198</v>
          </cell>
          <cell r="E3768">
            <v>2701857186869.5</v>
          </cell>
          <cell r="F3768">
            <v>2132459678598.51</v>
          </cell>
          <cell r="G3768">
            <v>2718194961789.3198</v>
          </cell>
          <cell r="H3768">
            <v>2701857186869.5</v>
          </cell>
        </row>
        <row r="3769">
          <cell r="B3769">
            <v>180200</v>
          </cell>
          <cell r="D3769">
            <v>4298178678.3100004</v>
          </cell>
          <cell r="E3769">
            <v>0</v>
          </cell>
          <cell r="F3769">
            <v>0</v>
          </cell>
          <cell r="G3769">
            <v>4298178678.3100004</v>
          </cell>
          <cell r="H3769">
            <v>0</v>
          </cell>
        </row>
        <row r="3770">
          <cell r="B3770">
            <v>218000</v>
          </cell>
          <cell r="D3770">
            <v>3363428896.7600002</v>
          </cell>
          <cell r="E3770">
            <v>0</v>
          </cell>
          <cell r="F3770">
            <v>0</v>
          </cell>
          <cell r="G3770">
            <v>3363428896.7600002</v>
          </cell>
          <cell r="H3770">
            <v>0</v>
          </cell>
        </row>
        <row r="3771">
          <cell r="B3771">
            <v>510355</v>
          </cell>
          <cell r="D3771">
            <v>372564184.67000002</v>
          </cell>
          <cell r="E3771">
            <v>0</v>
          </cell>
          <cell r="F3771">
            <v>0</v>
          </cell>
          <cell r="G3771">
            <v>372564184.67000002</v>
          </cell>
          <cell r="H3771">
            <v>0</v>
          </cell>
        </row>
        <row r="3772">
          <cell r="B3772">
            <v>517800</v>
          </cell>
          <cell r="D3772">
            <v>1834737052.3299999</v>
          </cell>
          <cell r="E3772">
            <v>0</v>
          </cell>
          <cell r="F3772">
            <v>0</v>
          </cell>
          <cell r="G3772">
            <v>1834737052.3299999</v>
          </cell>
          <cell r="H3772">
            <v>0</v>
          </cell>
        </row>
        <row r="3773">
          <cell r="B3773">
            <v>830000</v>
          </cell>
          <cell r="C3773" t="str">
            <v>DEUDORAS POR CONTRA</v>
          </cell>
          <cell r="D3773">
            <v>18196038811834.301</v>
          </cell>
          <cell r="E3773">
            <v>16051279059409.9</v>
          </cell>
          <cell r="F3773">
            <v>16888603716220.4</v>
          </cell>
          <cell r="G3773">
            <v>18196038811834.301</v>
          </cell>
          <cell r="H3773">
            <v>16051279059409.9</v>
          </cell>
        </row>
        <row r="3774">
          <cell r="B3774">
            <v>830500</v>
          </cell>
          <cell r="C3774" t="str">
            <v>DEUDORAS POR CONTRA (CR)</v>
          </cell>
          <cell r="D3774">
            <v>18196038811834.301</v>
          </cell>
          <cell r="E3774">
            <v>16051279059409.9</v>
          </cell>
          <cell r="F3774">
            <v>16888603716220.4</v>
          </cell>
          <cell r="G3774">
            <v>18196038811834.301</v>
          </cell>
          <cell r="H3774">
            <v>16051279059409.9</v>
          </cell>
        </row>
        <row r="3775">
          <cell r="B3775">
            <v>840000</v>
          </cell>
          <cell r="C3775" t="str">
            <v>ACREEDORAS POR CONTRA</v>
          </cell>
          <cell r="D3775">
            <v>11975835478674</v>
          </cell>
          <cell r="E3775">
            <v>11227126443841.4</v>
          </cell>
          <cell r="F3775">
            <v>9371739976591.0801</v>
          </cell>
          <cell r="G3775">
            <v>11975835478674</v>
          </cell>
          <cell r="H3775">
            <v>11227126443841.4</v>
          </cell>
        </row>
        <row r="3776">
          <cell r="B3776">
            <v>840500</v>
          </cell>
          <cell r="C3776" t="str">
            <v>ACREEDORAS POR CONTRA (DB)</v>
          </cell>
          <cell r="D3776">
            <v>11975835478674</v>
          </cell>
          <cell r="E3776">
            <v>11227126443841.4</v>
          </cell>
          <cell r="F3776">
            <v>9371739976591.0801</v>
          </cell>
          <cell r="G3776">
            <v>11975835478674</v>
          </cell>
          <cell r="H3776">
            <v>11227126443841.4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9018102896.3500004</v>
          </cell>
          <cell r="F7">
            <v>10016601681.91</v>
          </cell>
          <cell r="G7">
            <v>8585980921.4499998</v>
          </cell>
          <cell r="H7">
            <v>9018102896.3500004</v>
          </cell>
          <cell r="I7">
            <v>10016601681.91</v>
          </cell>
        </row>
        <row r="8">
          <cell r="C8">
            <v>191130</v>
          </cell>
          <cell r="D8" t="str">
            <v>LICENCIAS</v>
          </cell>
          <cell r="E8">
            <v>8014692426.8100004</v>
          </cell>
          <cell r="F8">
            <v>8074182076.8500004</v>
          </cell>
          <cell r="G8">
            <v>5685486438.96</v>
          </cell>
          <cell r="H8">
            <v>8014692426.8100004</v>
          </cell>
          <cell r="I8">
            <v>8074182076.8500004</v>
          </cell>
        </row>
        <row r="9">
          <cell r="C9">
            <v>19113001</v>
          </cell>
          <cell r="D9" t="str">
            <v>LICENCIAS    M/L</v>
          </cell>
          <cell r="E9">
            <v>8014692426.8100004</v>
          </cell>
          <cell r="F9">
            <v>8074182076.8500004</v>
          </cell>
          <cell r="G9">
            <v>5685486438.96</v>
          </cell>
          <cell r="H9">
            <v>8014692426.8100004</v>
          </cell>
          <cell r="I9">
            <v>8074182076.8500004</v>
          </cell>
        </row>
        <row r="10">
          <cell r="C10">
            <v>1911300101</v>
          </cell>
          <cell r="D10" t="str">
            <v>LICENCIAS</v>
          </cell>
          <cell r="E10">
            <v>8014692426.8100004</v>
          </cell>
          <cell r="F10">
            <v>8074182076.8500004</v>
          </cell>
          <cell r="G10">
            <v>5685486438.96</v>
          </cell>
          <cell r="H10">
            <v>8014692426.8100004</v>
          </cell>
          <cell r="I10">
            <v>8074182076.8500004</v>
          </cell>
        </row>
        <row r="11">
          <cell r="C11">
            <v>191130010101</v>
          </cell>
          <cell r="D11" t="str">
            <v>LICENCIAS</v>
          </cell>
          <cell r="E11">
            <v>8014692426.8100004</v>
          </cell>
          <cell r="F11">
            <v>8074182076.8500004</v>
          </cell>
          <cell r="G11">
            <v>5685486438.96</v>
          </cell>
          <cell r="H11">
            <v>8014692426.8100004</v>
          </cell>
          <cell r="I11">
            <v>8074182076.8500004</v>
          </cell>
        </row>
        <row r="12">
          <cell r="C12">
            <v>191135</v>
          </cell>
          <cell r="D12" t="str">
            <v>PROGRAMAS Y APLICACIONES INFORMATIC</v>
          </cell>
          <cell r="E12">
            <v>16519566622.98</v>
          </cell>
          <cell r="F12">
            <v>15957042122.870001</v>
          </cell>
          <cell r="G12">
            <v>15849047772.25</v>
          </cell>
          <cell r="H12">
            <v>16519566622.98</v>
          </cell>
          <cell r="I12">
            <v>15957042122.870001</v>
          </cell>
        </row>
        <row r="13">
          <cell r="C13">
            <v>19113501</v>
          </cell>
          <cell r="D13" t="str">
            <v>PROGRAMAS Y APLICACIONES INFORMATIC</v>
          </cell>
          <cell r="E13">
            <v>16519566622.98</v>
          </cell>
          <cell r="F13">
            <v>15957042122.870001</v>
          </cell>
          <cell r="G13">
            <v>15849047772.25</v>
          </cell>
          <cell r="H13">
            <v>16519566622.98</v>
          </cell>
          <cell r="I13">
            <v>15957042122.870001</v>
          </cell>
        </row>
        <row r="14">
          <cell r="C14">
            <v>1911350101</v>
          </cell>
          <cell r="D14" t="str">
            <v>PROGRAMAS Y APLICACIONES INFORMATIC</v>
          </cell>
          <cell r="E14">
            <v>14351795375.469999</v>
          </cell>
          <cell r="F14">
            <v>14329980848.469999</v>
          </cell>
          <cell r="G14">
            <v>12346683823.66</v>
          </cell>
          <cell r="H14">
            <v>14351795375.469999</v>
          </cell>
          <cell r="I14">
            <v>14329980848.469999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14351795375.469999</v>
          </cell>
          <cell r="F15">
            <v>14329980848.469999</v>
          </cell>
          <cell r="G15">
            <v>12346683823.66</v>
          </cell>
          <cell r="H15">
            <v>14351795375.469999</v>
          </cell>
          <cell r="I15">
            <v>14329980848.469999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647244996.20000005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276566409.24000001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370678586.95999998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>
            <v>0</v>
          </cell>
          <cell r="F26">
            <v>0</v>
          </cell>
          <cell r="G26">
            <v>198514003</v>
          </cell>
          <cell r="H26">
            <v>0</v>
          </cell>
          <cell r="I26">
            <v>0</v>
          </cell>
        </row>
        <row r="27">
          <cell r="C27">
            <v>191135010501</v>
          </cell>
          <cell r="D27" t="str">
            <v>HONORARIOS</v>
          </cell>
          <cell r="E27">
            <v>0</v>
          </cell>
          <cell r="F27">
            <v>0</v>
          </cell>
          <cell r="G27">
            <v>198514003</v>
          </cell>
          <cell r="H27">
            <v>0</v>
          </cell>
          <cell r="I27">
            <v>0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452903011</v>
          </cell>
          <cell r="F29">
            <v>340934112</v>
          </cell>
          <cell r="G29">
            <v>168987363</v>
          </cell>
          <cell r="H29">
            <v>452903011</v>
          </cell>
          <cell r="I29">
            <v>340934112</v>
          </cell>
        </row>
        <row r="30">
          <cell r="C30">
            <v>191135010601</v>
          </cell>
          <cell r="D30" t="str">
            <v>HONORARIOS</v>
          </cell>
          <cell r="E30">
            <v>452903011</v>
          </cell>
          <cell r="F30">
            <v>340934112</v>
          </cell>
          <cell r="G30">
            <v>168987363</v>
          </cell>
          <cell r="H30">
            <v>452903011</v>
          </cell>
          <cell r="I30">
            <v>340934112</v>
          </cell>
        </row>
        <row r="31">
          <cell r="C31">
            <v>1911350107</v>
          </cell>
          <cell r="D31" t="str">
            <v>PROY.CE/032 CONST.PROVIS.DE CARTERA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191135010701</v>
          </cell>
          <cell r="D32" t="str">
            <v>HONORARIOS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191135010703</v>
          </cell>
          <cell r="D33" t="str">
            <v>TEMPORALES-PROY.CE/032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1911350108</v>
          </cell>
          <cell r="D34" t="str">
            <v>PROYECTO CUENTA DE AHORROS</v>
          </cell>
          <cell r="E34">
            <v>757196177.30999994</v>
          </cell>
          <cell r="F34">
            <v>388638130.19999999</v>
          </cell>
          <cell r="G34">
            <v>2487617586.3899999</v>
          </cell>
          <cell r="H34">
            <v>757196177.30999994</v>
          </cell>
          <cell r="I34">
            <v>388638130.19999999</v>
          </cell>
        </row>
        <row r="35">
          <cell r="C35">
            <v>191135010801</v>
          </cell>
          <cell r="D35" t="str">
            <v>HONORARIOS</v>
          </cell>
          <cell r="E35" t="str">
            <v/>
          </cell>
          <cell r="F35">
            <v>0</v>
          </cell>
          <cell r="G35">
            <v>803255295.64999998</v>
          </cell>
          <cell r="H35" t="str">
            <v/>
          </cell>
          <cell r="I35">
            <v>0</v>
          </cell>
        </row>
        <row r="36">
          <cell r="C36">
            <v>191135010802</v>
          </cell>
          <cell r="D36" t="str">
            <v>SOFTWARE</v>
          </cell>
          <cell r="E36">
            <v>757196177.30999994</v>
          </cell>
          <cell r="F36">
            <v>388638130.19999999</v>
          </cell>
          <cell r="G36">
            <v>1284362290.74</v>
          </cell>
          <cell r="H36">
            <v>757196177.30999994</v>
          </cell>
          <cell r="I36">
            <v>388638130.19999999</v>
          </cell>
        </row>
        <row r="37">
          <cell r="C37">
            <v>191135010803</v>
          </cell>
          <cell r="D37" t="str">
            <v>SERVICIOS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 t="str">
            <v/>
          </cell>
          <cell r="F38">
            <v>0</v>
          </cell>
          <cell r="G38">
            <v>400000000</v>
          </cell>
          <cell r="H38" t="str">
            <v/>
          </cell>
          <cell r="I38">
            <v>0</v>
          </cell>
        </row>
        <row r="39">
          <cell r="C39">
            <v>1911350109</v>
          </cell>
          <cell r="D39" t="str">
            <v>PROY.EST.DE TEC. DE LA INF Y COMUN.</v>
          </cell>
          <cell r="E39">
            <v>310427063</v>
          </cell>
          <cell r="F39">
            <v>190244036</v>
          </cell>
          <cell r="G39">
            <v>0</v>
          </cell>
          <cell r="H39">
            <v>310427063</v>
          </cell>
          <cell r="I39">
            <v>190244036</v>
          </cell>
        </row>
        <row r="40">
          <cell r="C40">
            <v>191135010901</v>
          </cell>
          <cell r="D40" t="str">
            <v>PROY.BI SIST.DE GEST.INF.GERENCIAL</v>
          </cell>
          <cell r="E40">
            <v>310427063</v>
          </cell>
          <cell r="F40">
            <v>190244036</v>
          </cell>
          <cell r="G40">
            <v>0</v>
          </cell>
          <cell r="H40">
            <v>310427063</v>
          </cell>
          <cell r="I40">
            <v>190244036</v>
          </cell>
        </row>
        <row r="41">
          <cell r="C41">
            <v>19113501090101</v>
          </cell>
          <cell r="D41" t="str">
            <v>HONORARIOS</v>
          </cell>
          <cell r="E41">
            <v>310427063</v>
          </cell>
          <cell r="F41">
            <v>190244036</v>
          </cell>
          <cell r="G41">
            <v>0</v>
          </cell>
          <cell r="H41">
            <v>310427063</v>
          </cell>
          <cell r="I41">
            <v>190244036</v>
          </cell>
        </row>
        <row r="42">
          <cell r="C42">
            <v>19113501090102</v>
          </cell>
          <cell r="D42" t="str">
            <v>LICENCIAS</v>
          </cell>
          <cell r="E42" t="str">
            <v/>
          </cell>
          <cell r="F42">
            <v>0</v>
          </cell>
          <cell r="G42">
            <v>0</v>
          </cell>
          <cell r="H42" t="str">
            <v/>
          </cell>
          <cell r="I42">
            <v>0</v>
          </cell>
        </row>
        <row r="43">
          <cell r="C43">
            <v>1911350110</v>
          </cell>
          <cell r="D43" t="str">
            <v>PROY. MOD. PERDIDA ESPERADA NIIF 9</v>
          </cell>
          <cell r="E43" t="str">
            <v/>
          </cell>
          <cell r="F43">
            <v>60000000</v>
          </cell>
          <cell r="G43">
            <v>0</v>
          </cell>
          <cell r="H43" t="str">
            <v/>
          </cell>
          <cell r="I43">
            <v>60000000</v>
          </cell>
        </row>
        <row r="44">
          <cell r="C44">
            <v>191135011001</v>
          </cell>
          <cell r="D44" t="str">
            <v>SOFTWARE</v>
          </cell>
          <cell r="E44" t="str">
            <v/>
          </cell>
          <cell r="F44">
            <v>60000000</v>
          </cell>
          <cell r="G44">
            <v>0</v>
          </cell>
          <cell r="H44" t="str">
            <v/>
          </cell>
          <cell r="I44">
            <v>60000000</v>
          </cell>
        </row>
        <row r="45">
          <cell r="C45">
            <v>191165</v>
          </cell>
          <cell r="D45" t="str">
            <v>AMORTIZACION ACUMULADA</v>
          </cell>
          <cell r="E45">
            <v>15516156153.440001</v>
          </cell>
          <cell r="F45">
            <v>14014622517.809999</v>
          </cell>
          <cell r="G45">
            <v>12948553289.76</v>
          </cell>
          <cell r="H45">
            <v>15516156153.440001</v>
          </cell>
          <cell r="I45">
            <v>14014622517.809999</v>
          </cell>
        </row>
        <row r="46">
          <cell r="C46">
            <v>19116501</v>
          </cell>
          <cell r="D46" t="str">
            <v>AMORTIZACION ACUMULADA    M/L</v>
          </cell>
          <cell r="E46">
            <v>15516156153.440001</v>
          </cell>
          <cell r="F46">
            <v>14014622517.809999</v>
          </cell>
          <cell r="G46">
            <v>12948553289.76</v>
          </cell>
          <cell r="H46">
            <v>15516156153.440001</v>
          </cell>
          <cell r="I46">
            <v>14014622517.809999</v>
          </cell>
        </row>
        <row r="47">
          <cell r="C47">
            <v>1911650101</v>
          </cell>
          <cell r="D47" t="str">
            <v>PROGRAMA PARA COMPUTADOR (SOFTWARE)</v>
          </cell>
          <cell r="E47">
            <v>6038672372.1400003</v>
          </cell>
          <cell r="F47">
            <v>5593034365.4799995</v>
          </cell>
          <cell r="G47">
            <v>5391954158.0500002</v>
          </cell>
          <cell r="H47">
            <v>6038672372.1400003</v>
          </cell>
          <cell r="I47">
            <v>5593034365.4799995</v>
          </cell>
        </row>
        <row r="48">
          <cell r="C48">
            <v>191165010101</v>
          </cell>
          <cell r="D48" t="str">
            <v>AMORTIZACION LICENCIAS (CR)</v>
          </cell>
          <cell r="E48">
            <v>6038672372.1400003</v>
          </cell>
          <cell r="F48">
            <v>5593034365.4799995</v>
          </cell>
          <cell r="G48">
            <v>5391954158.0500002</v>
          </cell>
          <cell r="H48">
            <v>6038672372.1400003</v>
          </cell>
          <cell r="I48">
            <v>5593034365.4799995</v>
          </cell>
        </row>
        <row r="49">
          <cell r="C49">
            <v>1911650102</v>
          </cell>
          <cell r="D49" t="str">
            <v>PROGRAMA PARA COMPUTADOR</v>
          </cell>
          <cell r="E49">
            <v>9477483781.2999992</v>
          </cell>
          <cell r="F49">
            <v>8421588152.3299999</v>
          </cell>
          <cell r="G49">
            <v>7556599131.71</v>
          </cell>
          <cell r="H49">
            <v>9477483781.2999992</v>
          </cell>
          <cell r="I49">
            <v>8421588152.3299999</v>
          </cell>
        </row>
        <row r="50">
          <cell r="C50">
            <v>191165010201</v>
          </cell>
          <cell r="D50" t="str">
            <v>AMORTIZACION PROG. PARA COMPUTADOR</v>
          </cell>
          <cell r="E50">
            <v>9477483781.2999992</v>
          </cell>
          <cell r="F50">
            <v>8421588152.3299999</v>
          </cell>
          <cell r="G50">
            <v>7556599131.71</v>
          </cell>
          <cell r="H50">
            <v>9477483781.2999992</v>
          </cell>
          <cell r="I50">
            <v>8421588152.3299999</v>
          </cell>
        </row>
        <row r="51">
          <cell r="C51">
            <v>4129</v>
          </cell>
          <cell r="D51" t="str">
            <v>VALORACION DE DERIVADOS - DE NEGOCI</v>
          </cell>
          <cell r="E51">
            <v>1519399666375</v>
          </cell>
          <cell r="F51">
            <v>1574890821846</v>
          </cell>
          <cell r="G51">
            <v>724177454983.54004</v>
          </cell>
          <cell r="H51">
            <v>1519399666375</v>
          </cell>
          <cell r="I51">
            <v>1574890821846</v>
          </cell>
        </row>
        <row r="52">
          <cell r="C52">
            <v>412905</v>
          </cell>
          <cell r="D52" t="str">
            <v>FORWARDS DE MONEDAS (PESO/DOLAR)</v>
          </cell>
          <cell r="E52">
            <v>852375102375</v>
          </cell>
          <cell r="F52">
            <v>1035585829492</v>
          </cell>
          <cell r="G52">
            <v>481047034716.53998</v>
          </cell>
          <cell r="H52">
            <v>852375102375</v>
          </cell>
          <cell r="I52">
            <v>1035585829492</v>
          </cell>
        </row>
        <row r="53">
          <cell r="C53">
            <v>41290501</v>
          </cell>
          <cell r="D53" t="str">
            <v>FORWARDS DE MONEDAS (PESO/DOLAR)</v>
          </cell>
          <cell r="E53">
            <v>852375102375</v>
          </cell>
          <cell r="F53">
            <v>1035585829492</v>
          </cell>
          <cell r="G53">
            <v>481047034716.53998</v>
          </cell>
          <cell r="H53">
            <v>852375102375</v>
          </cell>
          <cell r="I53">
            <v>1035585829492</v>
          </cell>
        </row>
        <row r="54">
          <cell r="C54">
            <v>4129050101</v>
          </cell>
          <cell r="D54" t="str">
            <v>FORWARDS DE COMPRA DE MONEDAS (PESO</v>
          </cell>
          <cell r="E54">
            <v>3372701381</v>
          </cell>
          <cell r="F54">
            <v>120786553219</v>
          </cell>
          <cell r="G54">
            <v>1138820180</v>
          </cell>
          <cell r="H54">
            <v>3372701381</v>
          </cell>
          <cell r="I54">
            <v>120786553219</v>
          </cell>
        </row>
        <row r="55">
          <cell r="C55">
            <v>4129050102</v>
          </cell>
          <cell r="D55" t="str">
            <v>FORWARDS DE VENTA DE MONEDAS (PESO/</v>
          </cell>
          <cell r="E55">
            <v>52325539746</v>
          </cell>
          <cell r="F55">
            <v>1402076042</v>
          </cell>
          <cell r="G55">
            <v>19648327231.540001</v>
          </cell>
          <cell r="H55">
            <v>52325539746</v>
          </cell>
          <cell r="I55">
            <v>1402076042</v>
          </cell>
        </row>
        <row r="56">
          <cell r="C56">
            <v>4129050103</v>
          </cell>
          <cell r="D56" t="str">
            <v>EN LA VENTA DE FORWARDS DE COMPRA D</v>
          </cell>
          <cell r="E56">
            <v>435369172541</v>
          </cell>
          <cell r="F56">
            <v>660126321760</v>
          </cell>
          <cell r="G56">
            <v>206385413800</v>
          </cell>
          <cell r="H56">
            <v>435369172541</v>
          </cell>
          <cell r="I56">
            <v>660126321760</v>
          </cell>
        </row>
        <row r="57">
          <cell r="C57">
            <v>4129050104</v>
          </cell>
          <cell r="D57" t="str">
            <v>EN LA VENTA DE FORWARDS DE VENTA DE</v>
          </cell>
          <cell r="E57">
            <v>361307688707</v>
          </cell>
          <cell r="F57">
            <v>253270878471</v>
          </cell>
          <cell r="G57">
            <v>253874473505</v>
          </cell>
          <cell r="H57">
            <v>361307688707</v>
          </cell>
          <cell r="I57">
            <v>253270878471</v>
          </cell>
        </row>
        <row r="58">
          <cell r="C58">
            <v>412912</v>
          </cell>
          <cell r="D58" t="str">
            <v>FORWARDS  DE TITULOS</v>
          </cell>
          <cell r="E58">
            <v>4865000</v>
          </cell>
          <cell r="F58">
            <v>0</v>
          </cell>
          <cell r="G58">
            <v>0</v>
          </cell>
          <cell r="H58">
            <v>4865000</v>
          </cell>
          <cell r="I58">
            <v>0</v>
          </cell>
        </row>
        <row r="59">
          <cell r="C59">
            <v>41291201</v>
          </cell>
          <cell r="D59" t="str">
            <v>FORWARDS  DE TITULOS    M/L</v>
          </cell>
          <cell r="E59">
            <v>4865000</v>
          </cell>
          <cell r="F59">
            <v>0</v>
          </cell>
          <cell r="G59">
            <v>0</v>
          </cell>
          <cell r="H59">
            <v>4865000</v>
          </cell>
          <cell r="I59">
            <v>0</v>
          </cell>
        </row>
        <row r="60">
          <cell r="C60">
            <v>4129120101</v>
          </cell>
          <cell r="D60" t="str">
            <v>FORWARDS  DE COMPRA DE TITULOS COP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C61">
            <v>4129120105</v>
          </cell>
          <cell r="D61" t="str">
            <v>REALIZACION DE COMPRA TITULOS NDF</v>
          </cell>
          <cell r="E61">
            <v>4865000</v>
          </cell>
          <cell r="F61">
            <v>0</v>
          </cell>
          <cell r="G61">
            <v>0</v>
          </cell>
          <cell r="H61">
            <v>4865000</v>
          </cell>
          <cell r="I61">
            <v>0</v>
          </cell>
        </row>
        <row r="62">
          <cell r="C62">
            <v>412915</v>
          </cell>
          <cell r="D62" t="str">
            <v>FORWARDS - OTROS</v>
          </cell>
          <cell r="E62">
            <v>12155172</v>
          </cell>
          <cell r="F62">
            <v>35692254</v>
          </cell>
          <cell r="G62">
            <v>3425367</v>
          </cell>
          <cell r="H62">
            <v>12155172</v>
          </cell>
          <cell r="I62">
            <v>35692254</v>
          </cell>
        </row>
        <row r="63">
          <cell r="C63">
            <v>41291501</v>
          </cell>
          <cell r="D63" t="str">
            <v>FORWARDS - OTROS    M/L</v>
          </cell>
          <cell r="E63">
            <v>12155172</v>
          </cell>
          <cell r="F63">
            <v>35692254</v>
          </cell>
          <cell r="G63">
            <v>3425367</v>
          </cell>
          <cell r="H63">
            <v>12155172</v>
          </cell>
          <cell r="I63">
            <v>35692254</v>
          </cell>
        </row>
        <row r="64">
          <cell r="C64">
            <v>4129150199</v>
          </cell>
          <cell r="D64" t="str">
            <v>DEBIT VALUATION ADJUSTMENT-DVA</v>
          </cell>
          <cell r="E64">
            <v>12155172</v>
          </cell>
          <cell r="F64">
            <v>35692254</v>
          </cell>
          <cell r="G64">
            <v>3425367</v>
          </cell>
          <cell r="H64">
            <v>12155172</v>
          </cell>
          <cell r="I64">
            <v>35692254</v>
          </cell>
        </row>
        <row r="65">
          <cell r="C65">
            <v>412915019901</v>
          </cell>
          <cell r="D65" t="str">
            <v>DEBIT VALUATION ADJUSTMENT-DVA</v>
          </cell>
          <cell r="E65">
            <v>12155172</v>
          </cell>
          <cell r="F65">
            <v>35692254</v>
          </cell>
          <cell r="G65">
            <v>3425367</v>
          </cell>
          <cell r="H65">
            <v>12155172</v>
          </cell>
          <cell r="I65">
            <v>35692254</v>
          </cell>
        </row>
        <row r="66">
          <cell r="C66">
            <v>412917</v>
          </cell>
          <cell r="D66" t="str">
            <v>FUTUROS DE  MONEDAS</v>
          </cell>
          <cell r="E66">
            <v>667007543828</v>
          </cell>
          <cell r="F66">
            <v>539269300100</v>
          </cell>
          <cell r="G66">
            <v>243126994900</v>
          </cell>
          <cell r="H66">
            <v>667007543828</v>
          </cell>
          <cell r="I66">
            <v>539269300100</v>
          </cell>
        </row>
        <row r="67">
          <cell r="C67">
            <v>41291701</v>
          </cell>
          <cell r="D67" t="str">
            <v>FUTUROS DE  MONEDAS    M/L</v>
          </cell>
          <cell r="E67">
            <v>667007543828</v>
          </cell>
          <cell r="F67">
            <v>539269300100</v>
          </cell>
          <cell r="G67">
            <v>243126994900</v>
          </cell>
          <cell r="H67">
            <v>667007543828</v>
          </cell>
          <cell r="I67">
            <v>539269300100</v>
          </cell>
        </row>
        <row r="68">
          <cell r="C68">
            <v>4129170101</v>
          </cell>
          <cell r="D68" t="str">
            <v>FUTUROS DE COMPRA DE  MONEDAS COP</v>
          </cell>
          <cell r="E68">
            <v>7171330000</v>
          </cell>
          <cell r="F68">
            <v>81604657300</v>
          </cell>
          <cell r="G68">
            <v>474770000</v>
          </cell>
          <cell r="H68">
            <v>7171330000</v>
          </cell>
          <cell r="I68">
            <v>81604657300</v>
          </cell>
        </row>
        <row r="69">
          <cell r="C69">
            <v>4129170102</v>
          </cell>
          <cell r="D69" t="str">
            <v>FUTUROS DE VENTA DE  MONEDAS COP</v>
          </cell>
          <cell r="E69">
            <v>84227210000</v>
          </cell>
          <cell r="F69">
            <v>897650000</v>
          </cell>
          <cell r="G69">
            <v>16394660000</v>
          </cell>
          <cell r="H69">
            <v>84227210000</v>
          </cell>
          <cell r="I69">
            <v>897650000</v>
          </cell>
        </row>
        <row r="70">
          <cell r="C70">
            <v>4129170103</v>
          </cell>
          <cell r="D70" t="str">
            <v>EN LA VENTA DE FUTUROS DE COMPRA DE</v>
          </cell>
          <cell r="E70">
            <v>328800532900</v>
          </cell>
          <cell r="F70">
            <v>283596419800</v>
          </cell>
          <cell r="G70">
            <v>86639959000</v>
          </cell>
          <cell r="H70">
            <v>328800532900</v>
          </cell>
          <cell r="I70">
            <v>283596419800</v>
          </cell>
        </row>
        <row r="71">
          <cell r="C71">
            <v>4129170104</v>
          </cell>
          <cell r="D71" t="str">
            <v>EN LA VENTA DE FUTUROS DE VENTA DE</v>
          </cell>
          <cell r="E71">
            <v>246808470928</v>
          </cell>
          <cell r="F71">
            <v>173170573000</v>
          </cell>
          <cell r="G71">
            <v>139617605900</v>
          </cell>
          <cell r="H71">
            <v>246808470928</v>
          </cell>
          <cell r="I71">
            <v>173170573000</v>
          </cell>
        </row>
        <row r="72">
          <cell r="C72">
            <v>413195</v>
          </cell>
          <cell r="D72" t="str">
            <v>OTROS</v>
          </cell>
          <cell r="E72">
            <v>7347717</v>
          </cell>
          <cell r="F72">
            <v>0</v>
          </cell>
          <cell r="G72">
            <v>0</v>
          </cell>
          <cell r="H72">
            <v>7347717</v>
          </cell>
          <cell r="I72">
            <v>0</v>
          </cell>
        </row>
        <row r="73">
          <cell r="C73">
            <v>41319501</v>
          </cell>
          <cell r="D73" t="str">
            <v>OTROS   M/L</v>
          </cell>
          <cell r="E73">
            <v>7347717</v>
          </cell>
          <cell r="F73">
            <v>0</v>
          </cell>
          <cell r="G73">
            <v>0</v>
          </cell>
          <cell r="H73">
            <v>7347717</v>
          </cell>
          <cell r="I73">
            <v>0</v>
          </cell>
        </row>
        <row r="74">
          <cell r="C74">
            <v>4131950102</v>
          </cell>
          <cell r="D74" t="str">
            <v>UTILIDAD EN VTA PPYE EN ARREND.FRO</v>
          </cell>
          <cell r="E74">
            <v>7347717</v>
          </cell>
          <cell r="F74">
            <v>0</v>
          </cell>
          <cell r="G74">
            <v>0</v>
          </cell>
          <cell r="H74">
            <v>7347717</v>
          </cell>
          <cell r="I74">
            <v>0</v>
          </cell>
        </row>
        <row r="75">
          <cell r="C75">
            <v>413195010201</v>
          </cell>
          <cell r="D75" t="str">
            <v>UTILIDAD EN VTA PPYE EN ARREND.FRO</v>
          </cell>
          <cell r="E75">
            <v>7347717</v>
          </cell>
          <cell r="F75">
            <v>0</v>
          </cell>
          <cell r="G75">
            <v>0</v>
          </cell>
          <cell r="H75">
            <v>7347717</v>
          </cell>
          <cell r="I75">
            <v>0</v>
          </cell>
        </row>
        <row r="76">
          <cell r="C76">
            <v>41319501020102</v>
          </cell>
          <cell r="D76" t="str">
            <v>VEHICULOS</v>
          </cell>
          <cell r="E76">
            <v>7347717</v>
          </cell>
          <cell r="F76">
            <v>0</v>
          </cell>
          <cell r="G76">
            <v>0</v>
          </cell>
          <cell r="H76">
            <v>7347717</v>
          </cell>
          <cell r="I76">
            <v>0</v>
          </cell>
        </row>
        <row r="77">
          <cell r="C77">
            <v>4180</v>
          </cell>
          <cell r="D77" t="str">
            <v>REVERSION DE LA PERDIDA POR DETERIO</v>
          </cell>
          <cell r="E77">
            <v>2947251853.6900001</v>
          </cell>
          <cell r="F77">
            <v>295184277.67000002</v>
          </cell>
          <cell r="G77">
            <v>12906832482.75</v>
          </cell>
          <cell r="H77">
            <v>2947251853.6900001</v>
          </cell>
          <cell r="I77">
            <v>295184277.67000002</v>
          </cell>
        </row>
        <row r="78">
          <cell r="C78">
            <v>418095</v>
          </cell>
          <cell r="D78" t="str">
            <v>OTROS</v>
          </cell>
          <cell r="E78">
            <v>2947251853.6900001</v>
          </cell>
          <cell r="F78">
            <v>295184277.67000002</v>
          </cell>
          <cell r="G78">
            <v>12906832482.75</v>
          </cell>
          <cell r="H78">
            <v>2947251853.6900001</v>
          </cell>
          <cell r="I78">
            <v>295184277.67000002</v>
          </cell>
        </row>
        <row r="79">
          <cell r="C79">
            <v>41809501</v>
          </cell>
          <cell r="D79" t="str">
            <v>OTROS   M/L</v>
          </cell>
          <cell r="E79">
            <v>2947251853.6900001</v>
          </cell>
          <cell r="F79">
            <v>295184277.67000002</v>
          </cell>
          <cell r="G79">
            <v>12906832482.75</v>
          </cell>
          <cell r="H79">
            <v>2947251853.6900001</v>
          </cell>
          <cell r="I79">
            <v>295184277.67000002</v>
          </cell>
        </row>
        <row r="80">
          <cell r="C80">
            <v>4180950105</v>
          </cell>
          <cell r="D80" t="str">
            <v>REINT.PROV.GASTOS NO DEDUC.AðOS ANT</v>
          </cell>
          <cell r="E80">
            <v>40000000</v>
          </cell>
          <cell r="F80">
            <v>0</v>
          </cell>
          <cell r="G80">
            <v>12596726184.99</v>
          </cell>
          <cell r="H80">
            <v>40000000</v>
          </cell>
          <cell r="I80">
            <v>0</v>
          </cell>
        </row>
        <row r="81">
          <cell r="C81">
            <v>4180950109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C82">
            <v>4180950112</v>
          </cell>
          <cell r="D82" t="str">
            <v>RECUPERACION GTOS PERIODOS ANTERIOR</v>
          </cell>
          <cell r="E82" t="str">
            <v/>
          </cell>
          <cell r="F82">
            <v>59400</v>
          </cell>
          <cell r="G82">
            <v>0</v>
          </cell>
          <cell r="H82" t="str">
            <v/>
          </cell>
          <cell r="I82">
            <v>59400</v>
          </cell>
        </row>
        <row r="83">
          <cell r="C83">
            <v>4180950113</v>
          </cell>
          <cell r="D83" t="str">
            <v>DESCUENTO CONDICIONADO PROVEEDORES</v>
          </cell>
          <cell r="E83">
            <v>2057523</v>
          </cell>
          <cell r="F83">
            <v>1721</v>
          </cell>
          <cell r="G83">
            <v>15357370</v>
          </cell>
          <cell r="H83">
            <v>2057523</v>
          </cell>
          <cell r="I83">
            <v>1721</v>
          </cell>
        </row>
        <row r="84">
          <cell r="C84">
            <v>4180950120</v>
          </cell>
          <cell r="D84" t="str">
            <v>REINTEGRO PROVISIONES DE INVER</v>
          </cell>
          <cell r="E84">
            <v>2824694330.6900001</v>
          </cell>
          <cell r="F84">
            <v>295123156.67000002</v>
          </cell>
          <cell r="G84">
            <v>294748927.75999999</v>
          </cell>
          <cell r="H84">
            <v>2824694330.6900001</v>
          </cell>
          <cell r="I84">
            <v>295123156.67000002</v>
          </cell>
        </row>
        <row r="85">
          <cell r="C85">
            <v>418095012001</v>
          </cell>
          <cell r="D85" t="str">
            <v>REINTEGRO PROV TITULOS DE DEUDA</v>
          </cell>
          <cell r="E85">
            <v>465341419.25</v>
          </cell>
          <cell r="F85">
            <v>36629302.359999999</v>
          </cell>
          <cell r="G85">
            <v>0</v>
          </cell>
          <cell r="H85">
            <v>465341419.25</v>
          </cell>
          <cell r="I85">
            <v>36629302.359999999</v>
          </cell>
        </row>
        <row r="86">
          <cell r="C86">
            <v>418095012002</v>
          </cell>
          <cell r="D86" t="str">
            <v>REINTEGRO PROV TIT PARTICIPATIVOS</v>
          </cell>
          <cell r="E86">
            <v>2359352911.4400001</v>
          </cell>
          <cell r="F86">
            <v>258493854.31</v>
          </cell>
          <cell r="G86">
            <v>294748927.75999999</v>
          </cell>
          <cell r="H86">
            <v>2359352911.4400001</v>
          </cell>
          <cell r="I86">
            <v>258493854.31</v>
          </cell>
        </row>
        <row r="87">
          <cell r="C87">
            <v>4180950121</v>
          </cell>
          <cell r="E87">
            <v>80500000</v>
          </cell>
          <cell r="F87">
            <v>0</v>
          </cell>
          <cell r="G87">
            <v>0</v>
          </cell>
          <cell r="H87">
            <v>80500000</v>
          </cell>
          <cell r="I87">
            <v>0</v>
          </cell>
        </row>
        <row r="88">
          <cell r="C88">
            <v>418095012101</v>
          </cell>
          <cell r="D88" t="str">
            <v>VEHICULOS</v>
          </cell>
          <cell r="E88">
            <v>80500000</v>
          </cell>
          <cell r="F88">
            <v>0</v>
          </cell>
          <cell r="G88">
            <v>0</v>
          </cell>
          <cell r="H88">
            <v>80500000</v>
          </cell>
          <cell r="I88">
            <v>0</v>
          </cell>
        </row>
        <row r="89">
          <cell r="C89">
            <v>4180950122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C90">
            <v>5129</v>
          </cell>
          <cell r="D90" t="str">
            <v>VALORACION DE DERIVADOS - DE NEGOCI</v>
          </cell>
          <cell r="E90">
            <v>1530879385508</v>
          </cell>
          <cell r="F90">
            <v>1536128771050</v>
          </cell>
          <cell r="G90">
            <v>715224150629</v>
          </cell>
          <cell r="H90">
            <v>-5249385542</v>
          </cell>
          <cell r="I90">
            <v>820904620421</v>
          </cell>
        </row>
        <row r="91">
          <cell r="C91">
            <v>512905</v>
          </cell>
          <cell r="D91" t="str">
            <v>FORWARDS DE MONEDAS (PESO/DOLAR)</v>
          </cell>
          <cell r="E91">
            <v>779064426915</v>
          </cell>
          <cell r="F91">
            <v>931753781671</v>
          </cell>
          <cell r="G91">
            <v>444330895160</v>
          </cell>
          <cell r="H91">
            <v>-152689354756</v>
          </cell>
          <cell r="I91">
            <v>487422886511</v>
          </cell>
        </row>
        <row r="92">
          <cell r="C92">
            <v>51290501</v>
          </cell>
          <cell r="D92" t="str">
            <v>FORWARDS DE MONEDAS (PESO/DOLAR)</v>
          </cell>
          <cell r="E92">
            <v>779064426915</v>
          </cell>
          <cell r="F92">
            <v>931753781671</v>
          </cell>
          <cell r="G92">
            <v>444330895160</v>
          </cell>
          <cell r="H92">
            <v>-152689354756</v>
          </cell>
          <cell r="I92">
            <v>487422886511</v>
          </cell>
        </row>
        <row r="93">
          <cell r="C93">
            <v>5129050101</v>
          </cell>
          <cell r="D93" t="str">
            <v>FORWARDS DE COMPRA DE MONEDAS (PESO</v>
          </cell>
          <cell r="E93">
            <v>77872365043</v>
          </cell>
          <cell r="F93">
            <v>1000799999</v>
          </cell>
          <cell r="G93">
            <v>25708493603</v>
          </cell>
          <cell r="H93">
            <v>76871565044</v>
          </cell>
          <cell r="I93">
            <v>-24707693604</v>
          </cell>
        </row>
        <row r="94">
          <cell r="C94">
            <v>5129050102</v>
          </cell>
          <cell r="D94" t="str">
            <v>FORWARDS DE VENTA DE MONEDAS (PESO/</v>
          </cell>
          <cell r="E94">
            <v>2484778011</v>
          </cell>
          <cell r="F94">
            <v>82936657293</v>
          </cell>
          <cell r="G94">
            <v>1933176190</v>
          </cell>
          <cell r="H94">
            <v>-80451879282</v>
          </cell>
          <cell r="I94">
            <v>81003481103</v>
          </cell>
        </row>
        <row r="95">
          <cell r="C95">
            <v>5129050103</v>
          </cell>
          <cell r="D95" t="str">
            <v>EN LA VENTA DE FORWARDS DE COMPRA D</v>
          </cell>
          <cell r="E95">
            <v>354949863999</v>
          </cell>
          <cell r="F95">
            <v>292248163902</v>
          </cell>
          <cell r="G95">
            <v>243615845121</v>
          </cell>
          <cell r="H95">
            <v>62701700097</v>
          </cell>
          <cell r="I95">
            <v>48632318781</v>
          </cell>
        </row>
        <row r="96">
          <cell r="C96">
            <v>5129050104</v>
          </cell>
          <cell r="D96" t="str">
            <v>EN LA VENTA DE FORWARDS DE VENTA DE</v>
          </cell>
          <cell r="E96">
            <v>343757419862</v>
          </cell>
          <cell r="F96">
            <v>555568160477</v>
          </cell>
          <cell r="G96">
            <v>173073380246</v>
          </cell>
          <cell r="H96">
            <v>-211810740615</v>
          </cell>
          <cell r="I96">
            <v>382494780231</v>
          </cell>
        </row>
        <row r="97">
          <cell r="C97">
            <v>512915</v>
          </cell>
          <cell r="D97" t="str">
            <v>FORWARDS - OTROS</v>
          </cell>
          <cell r="E97">
            <v>13950691</v>
          </cell>
          <cell r="F97">
            <v>4981279</v>
          </cell>
          <cell r="G97">
            <v>31216969</v>
          </cell>
          <cell r="H97">
            <v>8969412</v>
          </cell>
          <cell r="I97">
            <v>-26235690</v>
          </cell>
        </row>
        <row r="98">
          <cell r="C98">
            <v>51291501</v>
          </cell>
          <cell r="D98" t="str">
            <v>FORWARDS - OTROS    M/L</v>
          </cell>
          <cell r="E98">
            <v>13950691</v>
          </cell>
          <cell r="F98">
            <v>4981279</v>
          </cell>
          <cell r="G98">
            <v>31216969</v>
          </cell>
          <cell r="H98">
            <v>8969412</v>
          </cell>
          <cell r="I98">
            <v>-26235690</v>
          </cell>
        </row>
        <row r="99">
          <cell r="C99">
            <v>5129150199</v>
          </cell>
          <cell r="D99" t="str">
            <v>CREDIT VALUATION ADJUSTMENT-CVA</v>
          </cell>
          <cell r="E99">
            <v>13950691</v>
          </cell>
          <cell r="F99">
            <v>4981279</v>
          </cell>
          <cell r="G99">
            <v>31216969</v>
          </cell>
          <cell r="H99">
            <v>8969412</v>
          </cell>
          <cell r="I99">
            <v>-26235690</v>
          </cell>
        </row>
        <row r="100">
          <cell r="C100">
            <v>512915019901</v>
          </cell>
          <cell r="D100" t="str">
            <v>CREDIT VALUATION ADJUSTMENT-CVA</v>
          </cell>
          <cell r="E100">
            <v>13950691</v>
          </cell>
          <cell r="F100">
            <v>4981279</v>
          </cell>
          <cell r="G100">
            <v>31216969</v>
          </cell>
          <cell r="H100">
            <v>8969412</v>
          </cell>
          <cell r="I100">
            <v>-26235690</v>
          </cell>
        </row>
        <row r="101">
          <cell r="C101">
            <v>512917</v>
          </cell>
          <cell r="D101" t="str">
            <v>FUTUROS DE  MONEDAS</v>
          </cell>
          <cell r="E101">
            <v>751801007902</v>
          </cell>
          <cell r="F101">
            <v>604370008100</v>
          </cell>
          <cell r="G101">
            <v>270862038500</v>
          </cell>
          <cell r="H101">
            <v>147430999802</v>
          </cell>
          <cell r="I101">
            <v>333507969600</v>
          </cell>
        </row>
        <row r="102">
          <cell r="C102">
            <v>51291701</v>
          </cell>
          <cell r="D102" t="str">
            <v>FUTUROS DE  MONEDAS    M/L</v>
          </cell>
          <cell r="E102">
            <v>751801007902</v>
          </cell>
          <cell r="F102">
            <v>604370008100</v>
          </cell>
          <cell r="G102">
            <v>270862038500</v>
          </cell>
          <cell r="H102">
            <v>147430999802</v>
          </cell>
          <cell r="I102">
            <v>333507969600</v>
          </cell>
        </row>
        <row r="103">
          <cell r="C103">
            <v>5129170101</v>
          </cell>
          <cell r="D103" t="str">
            <v>FUTUROS DE COMPRA DE  MONEDAS COP</v>
          </cell>
          <cell r="E103">
            <v>125804280000</v>
          </cell>
          <cell r="F103">
            <v>993020000</v>
          </cell>
          <cell r="G103">
            <v>12466222500</v>
          </cell>
          <cell r="H103">
            <v>124811260000</v>
          </cell>
          <cell r="I103">
            <v>-11473202500</v>
          </cell>
        </row>
        <row r="104">
          <cell r="C104">
            <v>5129170102</v>
          </cell>
          <cell r="D104" t="str">
            <v>FUTUROS DE VENTA DE  MONEDAS COP</v>
          </cell>
          <cell r="E104">
            <v>25566300000</v>
          </cell>
          <cell r="F104">
            <v>109981650000</v>
          </cell>
          <cell r="G104">
            <v>994160000</v>
          </cell>
          <cell r="H104">
            <v>-84415350000</v>
          </cell>
          <cell r="I104">
            <v>108987490000</v>
          </cell>
        </row>
        <row r="105">
          <cell r="C105">
            <v>5129170103</v>
          </cell>
          <cell r="D105" t="str">
            <v>EN LA VENTA DE FUTUROS DE COMPRA DE</v>
          </cell>
          <cell r="E105">
            <v>281607441028</v>
          </cell>
          <cell r="F105">
            <v>157689461000</v>
          </cell>
          <cell r="G105">
            <v>160674187000</v>
          </cell>
          <cell r="H105">
            <v>123917980028</v>
          </cell>
          <cell r="I105">
            <v>-2984726000</v>
          </cell>
        </row>
        <row r="106">
          <cell r="C106">
            <v>5129170104</v>
          </cell>
          <cell r="D106" t="str">
            <v>EN LA VENTA DE FUTUROS DE VENTA DE</v>
          </cell>
          <cell r="E106">
            <v>318822986874</v>
          </cell>
          <cell r="F106">
            <v>335705877100</v>
          </cell>
          <cell r="G106">
            <v>96727469000</v>
          </cell>
          <cell r="H106">
            <v>-16882890226</v>
          </cell>
          <cell r="I106">
            <v>238978408100</v>
          </cell>
        </row>
        <row r="107">
          <cell r="C107">
            <v>5170</v>
          </cell>
          <cell r="D107" t="str">
            <v>DETERIORO (PROVISIONES)</v>
          </cell>
          <cell r="E107">
            <v>40432533564.339996</v>
          </cell>
          <cell r="F107">
            <v>49319107620.650002</v>
          </cell>
          <cell r="G107">
            <v>108351141016.53</v>
          </cell>
          <cell r="H107">
            <v>-8886574056.3100052</v>
          </cell>
          <cell r="I107">
            <v>-59032033395.879997</v>
          </cell>
        </row>
        <row r="108">
          <cell r="C108">
            <v>517005</v>
          </cell>
          <cell r="D108" t="str">
            <v>CARTERA DE CREDITOS</v>
          </cell>
          <cell r="E108">
            <v>38348083692.449997</v>
          </cell>
          <cell r="F108">
            <v>35998760028.019997</v>
          </cell>
          <cell r="G108">
            <v>104101236925.88</v>
          </cell>
          <cell r="H108">
            <v>2349323664.4300003</v>
          </cell>
          <cell r="I108">
            <v>-68102476897.860008</v>
          </cell>
        </row>
        <row r="109">
          <cell r="C109">
            <v>51700501</v>
          </cell>
          <cell r="D109" t="str">
            <v>CARTERA DE CREDITOS    M/L</v>
          </cell>
          <cell r="E109">
            <v>38348083692.449997</v>
          </cell>
          <cell r="F109">
            <v>35998760028.019997</v>
          </cell>
          <cell r="G109">
            <v>104101236925.88</v>
          </cell>
          <cell r="H109">
            <v>2349323664.4300003</v>
          </cell>
          <cell r="I109">
            <v>-68102476897.860008</v>
          </cell>
        </row>
        <row r="110">
          <cell r="C110">
            <v>5170050101</v>
          </cell>
          <cell r="D110" t="str">
            <v>PROV CDTOS VIVIENDA</v>
          </cell>
          <cell r="E110">
            <v>18872522.34</v>
          </cell>
          <cell r="F110">
            <v>18258514.850000001</v>
          </cell>
          <cell r="G110">
            <v>11469675.890000001</v>
          </cell>
          <cell r="H110">
            <v>614007.48999999836</v>
          </cell>
          <cell r="I110">
            <v>6788838.9600000009</v>
          </cell>
        </row>
        <row r="111">
          <cell r="C111">
            <v>517005010101</v>
          </cell>
          <cell r="D111" t="str">
            <v>PROV CDTOS VIVIENDA T24</v>
          </cell>
          <cell r="E111">
            <v>18872522.34</v>
          </cell>
          <cell r="F111">
            <v>18258514.850000001</v>
          </cell>
          <cell r="G111">
            <v>11469675.890000001</v>
          </cell>
          <cell r="H111">
            <v>614007.48999999836</v>
          </cell>
          <cell r="I111">
            <v>6788838.9600000009</v>
          </cell>
        </row>
        <row r="112">
          <cell r="C112">
            <v>5170050102</v>
          </cell>
          <cell r="D112" t="str">
            <v>PROV CDTO CONSUMO PROCICLICO</v>
          </cell>
          <cell r="E112">
            <v>41938589.780000001</v>
          </cell>
          <cell r="F112">
            <v>37474130.420000002</v>
          </cell>
          <cell r="G112">
            <v>6647508.1600000001</v>
          </cell>
          <cell r="H112">
            <v>4464459.3599999994</v>
          </cell>
          <cell r="I112">
            <v>30826622.260000002</v>
          </cell>
        </row>
        <row r="113">
          <cell r="C113">
            <v>5170050103</v>
          </cell>
          <cell r="D113" t="str">
            <v>PROV CDTO COMERCIAL PROCICLICO</v>
          </cell>
          <cell r="E113">
            <v>38283268821.529999</v>
          </cell>
          <cell r="F113">
            <v>35933631422.489998</v>
          </cell>
          <cell r="G113">
            <v>54588375103.239998</v>
          </cell>
          <cell r="H113">
            <v>2349637399.0400009</v>
          </cell>
          <cell r="I113">
            <v>-18654743680.75</v>
          </cell>
        </row>
        <row r="114">
          <cell r="C114">
            <v>5170050104</v>
          </cell>
          <cell r="D114" t="str">
            <v>PROV CAPITAL CDTO CONSUMO PROCCLIC</v>
          </cell>
          <cell r="E114">
            <v>4003758.8</v>
          </cell>
          <cell r="F114">
            <v>5625672.5999999996</v>
          </cell>
          <cell r="G114">
            <v>3699951.57</v>
          </cell>
          <cell r="H114">
            <v>-1621913.7999999998</v>
          </cell>
          <cell r="I114">
            <v>1925721.0299999998</v>
          </cell>
        </row>
        <row r="115">
          <cell r="C115">
            <v>5170050199</v>
          </cell>
          <cell r="D115" t="str">
            <v>PROV. OTROS</v>
          </cell>
          <cell r="E115">
            <v>0</v>
          </cell>
          <cell r="F115">
            <v>3770287.66</v>
          </cell>
          <cell r="G115">
            <v>49491044687.019997</v>
          </cell>
          <cell r="H115">
            <v>-3770287.66</v>
          </cell>
          <cell r="I115">
            <v>-49487274399.359993</v>
          </cell>
        </row>
        <row r="116">
          <cell r="C116">
            <v>517005019901</v>
          </cell>
          <cell r="D116" t="str">
            <v>PROV.GRAL-EFECTO MODELO PROV/CALIF.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C117">
            <v>517005019902</v>
          </cell>
          <cell r="D117" t="str">
            <v>GASTO PROV. GENERAL VIVIENDA</v>
          </cell>
          <cell r="E117">
            <v>0</v>
          </cell>
          <cell r="F117">
            <v>3770287.66</v>
          </cell>
          <cell r="G117">
            <v>2114291.4700000002</v>
          </cell>
          <cell r="H117">
            <v>-3770287.66</v>
          </cell>
          <cell r="I117">
            <v>1655996.19</v>
          </cell>
        </row>
        <row r="118">
          <cell r="C118">
            <v>517005019903</v>
          </cell>
          <cell r="D118" t="str">
            <v>PROVISION INDIVIDUAL ADICIONAL</v>
          </cell>
          <cell r="E118">
            <v>0</v>
          </cell>
          <cell r="F118">
            <v>0</v>
          </cell>
          <cell r="G118">
            <v>49488930395.550003</v>
          </cell>
          <cell r="H118">
            <v>0</v>
          </cell>
          <cell r="I118">
            <v>-49488930395.550003</v>
          </cell>
        </row>
        <row r="119">
          <cell r="C119">
            <v>517020</v>
          </cell>
          <cell r="D119" t="str">
            <v>CUENTAS POR COBRAR</v>
          </cell>
          <cell r="E119">
            <v>1617258210.97</v>
          </cell>
          <cell r="F119">
            <v>746561833.11000001</v>
          </cell>
          <cell r="G119">
            <v>1380089131.76</v>
          </cell>
          <cell r="H119">
            <v>870696377.86000001</v>
          </cell>
          <cell r="I119">
            <v>-633527298.64999998</v>
          </cell>
        </row>
        <row r="120">
          <cell r="C120">
            <v>51702001</v>
          </cell>
          <cell r="D120" t="str">
            <v>CUENTAS POR COBRAR    M/L</v>
          </cell>
          <cell r="E120">
            <v>1617258210.97</v>
          </cell>
          <cell r="F120">
            <v>746561833.11000001</v>
          </cell>
          <cell r="G120">
            <v>1380089131.76</v>
          </cell>
          <cell r="H120">
            <v>870696377.86000001</v>
          </cell>
          <cell r="I120">
            <v>-633527298.64999998</v>
          </cell>
        </row>
        <row r="121">
          <cell r="C121">
            <v>5170200101</v>
          </cell>
          <cell r="D121" t="str">
            <v>PROV CTA COBRAR VIVIENDA</v>
          </cell>
          <cell r="E121">
            <v>215729.41</v>
          </cell>
          <cell r="F121">
            <v>216837.27</v>
          </cell>
          <cell r="G121">
            <v>287321.95</v>
          </cell>
          <cell r="H121">
            <v>-1107.859999999986</v>
          </cell>
          <cell r="I121">
            <v>-70484.680000000022</v>
          </cell>
        </row>
        <row r="122">
          <cell r="C122">
            <v>5170200102</v>
          </cell>
          <cell r="D122" t="str">
            <v>PROV CTA COBRAR CONSUMO PROCICLICO</v>
          </cell>
          <cell r="E122">
            <v>2171.91</v>
          </cell>
          <cell r="F122">
            <v>3293661.56</v>
          </cell>
          <cell r="G122">
            <v>207902.07</v>
          </cell>
          <cell r="H122">
            <v>-3291489.65</v>
          </cell>
          <cell r="I122">
            <v>3085759.49</v>
          </cell>
        </row>
        <row r="123">
          <cell r="C123">
            <v>5170200103</v>
          </cell>
          <cell r="D123" t="str">
            <v>PROV CTA COBRAR CCIAL PROCICLICO</v>
          </cell>
          <cell r="E123">
            <v>583127825.17999995</v>
          </cell>
          <cell r="F123">
            <v>730152484.09000003</v>
          </cell>
          <cell r="G123">
            <v>1379580022.45</v>
          </cell>
          <cell r="H123">
            <v>-147024658.91000009</v>
          </cell>
          <cell r="I123">
            <v>-649427538.36000001</v>
          </cell>
        </row>
        <row r="124">
          <cell r="C124">
            <v>5170200105</v>
          </cell>
          <cell r="D124" t="str">
            <v>PROV INTERES CONSUMO PROCCLICO</v>
          </cell>
          <cell r="E124">
            <v>13125.01</v>
          </cell>
          <cell r="F124">
            <v>18853.63</v>
          </cell>
          <cell r="G124">
            <v>13885.29</v>
          </cell>
          <cell r="H124">
            <v>-5728.6200000000008</v>
          </cell>
          <cell r="I124">
            <v>4968.34</v>
          </cell>
        </row>
        <row r="125">
          <cell r="C125">
            <v>5170200108</v>
          </cell>
          <cell r="D125" t="str">
            <v>DETERIORO C X C PG POR CTA CLIENTE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C126">
            <v>5170200110</v>
          </cell>
          <cell r="D126" t="str">
            <v>OTRAS CUENTAS POR COBRAR</v>
          </cell>
          <cell r="E126">
            <v>1033899359.46</v>
          </cell>
          <cell r="F126">
            <v>12879996.560000001</v>
          </cell>
          <cell r="G126">
            <v>0</v>
          </cell>
          <cell r="H126">
            <v>1021019362.9000001</v>
          </cell>
          <cell r="I126">
            <v>12879996.560000001</v>
          </cell>
        </row>
        <row r="127">
          <cell r="C127">
            <v>517020011001</v>
          </cell>
          <cell r="D127" t="str">
            <v>DETERIORO VENCIDAS ENTRE 1 Y 60 DIA</v>
          </cell>
          <cell r="E127">
            <v>53198863.219999999</v>
          </cell>
          <cell r="F127">
            <v>9201771.0399999991</v>
          </cell>
          <cell r="G127">
            <v>0</v>
          </cell>
          <cell r="H127">
            <v>43997092.18</v>
          </cell>
          <cell r="I127">
            <v>9201771.0399999991</v>
          </cell>
        </row>
        <row r="128">
          <cell r="C128">
            <v>517020011002</v>
          </cell>
          <cell r="D128" t="str">
            <v>DETERIORO VENCIDAS MAS DE 61 DIAS</v>
          </cell>
          <cell r="E128">
            <v>980700496.24000001</v>
          </cell>
          <cell r="F128">
            <v>3678225.52</v>
          </cell>
          <cell r="G128">
            <v>0</v>
          </cell>
          <cell r="H128">
            <v>977022270.72000003</v>
          </cell>
          <cell r="I128">
            <v>3678225.52</v>
          </cell>
        </row>
        <row r="129">
          <cell r="C129">
            <v>517030</v>
          </cell>
          <cell r="D129" t="str">
            <v>BIENES RECIBIDOS EN PAGO Y RESTITUI</v>
          </cell>
          <cell r="E129">
            <v>448696592.88999999</v>
          </cell>
          <cell r="F129">
            <v>12138340587.08</v>
          </cell>
          <cell r="G129">
            <v>2229122200</v>
          </cell>
          <cell r="H129">
            <v>-11689643994.190001</v>
          </cell>
          <cell r="I129">
            <v>9909218387.0799999</v>
          </cell>
        </row>
        <row r="130">
          <cell r="C130">
            <v>51703001</v>
          </cell>
          <cell r="D130" t="str">
            <v>BIENES RECIBIDOS EN PAGO Y RESTITUI</v>
          </cell>
          <cell r="E130">
            <v>50794460.890000001</v>
          </cell>
          <cell r="F130">
            <v>9156814207.0799999</v>
          </cell>
          <cell r="G130">
            <v>2229122200</v>
          </cell>
          <cell r="H130">
            <v>-9106019746.1900005</v>
          </cell>
          <cell r="I130">
            <v>6927692007.0799999</v>
          </cell>
        </row>
        <row r="131">
          <cell r="C131">
            <v>5170300101</v>
          </cell>
          <cell r="D131" t="str">
            <v>BIENES INMUEBLES DESTINADOS A VIVIE</v>
          </cell>
          <cell r="E131">
            <v>0</v>
          </cell>
          <cell r="F131">
            <v>0</v>
          </cell>
          <cell r="G131">
            <v>80500000</v>
          </cell>
          <cell r="H131">
            <v>0</v>
          </cell>
          <cell r="I131">
            <v>-80500000</v>
          </cell>
        </row>
        <row r="132">
          <cell r="C132">
            <v>517030010104</v>
          </cell>
          <cell r="D132" t="str">
            <v>BIENES INMUEBLES DESTIN.A VIVIENDA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C133">
            <v>517030010105</v>
          </cell>
          <cell r="D133" t="str">
            <v>BIENES INMUEBLES DIFER.A VIVIENDA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C134">
            <v>517030010110</v>
          </cell>
          <cell r="D134" t="str">
            <v>VEHICULOS M/L</v>
          </cell>
          <cell r="E134">
            <v>0</v>
          </cell>
          <cell r="F134">
            <v>0</v>
          </cell>
          <cell r="G134">
            <v>80500000</v>
          </cell>
          <cell r="H134">
            <v>0</v>
          </cell>
          <cell r="I134">
            <v>-80500000</v>
          </cell>
        </row>
        <row r="135">
          <cell r="C135">
            <v>5170300105</v>
          </cell>
          <cell r="D135" t="str">
            <v>BIENES INMUEBLES DESTI.A VIVIENDA</v>
          </cell>
          <cell r="E135">
            <v>0</v>
          </cell>
          <cell r="F135">
            <v>3687432284</v>
          </cell>
          <cell r="G135">
            <v>1911630200</v>
          </cell>
          <cell r="H135">
            <v>-3687432284</v>
          </cell>
          <cell r="I135">
            <v>1775802084</v>
          </cell>
        </row>
        <row r="136">
          <cell r="C136">
            <v>517030010501</v>
          </cell>
          <cell r="D136" t="str">
            <v>INMUEBLES DESTINADOS A VIVIENDA</v>
          </cell>
          <cell r="E136">
            <v>0</v>
          </cell>
          <cell r="F136">
            <v>3687432284</v>
          </cell>
          <cell r="G136">
            <v>1911630200</v>
          </cell>
          <cell r="H136">
            <v>-3687432284</v>
          </cell>
          <cell r="I136">
            <v>1775802084</v>
          </cell>
        </row>
        <row r="137">
          <cell r="C137">
            <v>5170300106</v>
          </cell>
          <cell r="D137" t="str">
            <v>BIENES INMUEBLES DIFER.A VIVIENDA</v>
          </cell>
          <cell r="E137">
            <v>50794460.890000001</v>
          </cell>
          <cell r="F137">
            <v>5469381923.0799999</v>
          </cell>
          <cell r="G137">
            <v>236992000</v>
          </cell>
          <cell r="H137">
            <v>-5418587462.1899996</v>
          </cell>
          <cell r="I137">
            <v>5232389923.0799999</v>
          </cell>
        </row>
        <row r="138">
          <cell r="C138">
            <v>517030010601</v>
          </cell>
          <cell r="D138" t="str">
            <v>INMUEBLES DIFERENTES A VIVIENDA</v>
          </cell>
          <cell r="E138">
            <v>50794460.890000001</v>
          </cell>
          <cell r="F138">
            <v>5469381923.0799999</v>
          </cell>
          <cell r="G138">
            <v>236992000</v>
          </cell>
          <cell r="H138">
            <v>-5418587462.1899996</v>
          </cell>
          <cell r="I138">
            <v>5232389923.0799999</v>
          </cell>
        </row>
        <row r="139">
          <cell r="C139">
            <v>51703002</v>
          </cell>
          <cell r="D139" t="str">
            <v>BIENES RESTITUIDOS</v>
          </cell>
          <cell r="E139">
            <v>397902132</v>
          </cell>
          <cell r="F139">
            <v>2981526380</v>
          </cell>
          <cell r="G139">
            <v>0</v>
          </cell>
          <cell r="H139">
            <v>-2583624248</v>
          </cell>
          <cell r="I139">
            <v>2981526380</v>
          </cell>
        </row>
        <row r="140">
          <cell r="C140">
            <v>5170300201</v>
          </cell>
          <cell r="D140" t="str">
            <v>BIENES RESTITUIDOS</v>
          </cell>
          <cell r="E140">
            <v>397902132</v>
          </cell>
          <cell r="F140">
            <v>2981526380</v>
          </cell>
          <cell r="G140">
            <v>0</v>
          </cell>
          <cell r="H140">
            <v>-2583624248</v>
          </cell>
          <cell r="I140">
            <v>2981526380</v>
          </cell>
        </row>
        <row r="141">
          <cell r="C141">
            <v>517030020106</v>
          </cell>
          <cell r="D141" t="str">
            <v>BN REST BIENES INMUEBLES</v>
          </cell>
          <cell r="E141">
            <v>397902132</v>
          </cell>
          <cell r="F141">
            <v>2981526380</v>
          </cell>
          <cell r="G141">
            <v>0</v>
          </cell>
          <cell r="H141">
            <v>-2583624248</v>
          </cell>
          <cell r="I141">
            <v>2981526380</v>
          </cell>
        </row>
        <row r="142">
          <cell r="C142">
            <v>517040</v>
          </cell>
          <cell r="D142" t="str">
            <v>DE INVERSIONES</v>
          </cell>
          <cell r="E142">
            <v>0</v>
          </cell>
          <cell r="F142">
            <v>409724895.92000002</v>
          </cell>
          <cell r="G142">
            <v>604259748.96000004</v>
          </cell>
          <cell r="H142">
            <v>-409724895.92000002</v>
          </cell>
          <cell r="I142">
            <v>-194534853.04000002</v>
          </cell>
        </row>
        <row r="143">
          <cell r="C143">
            <v>51704001</v>
          </cell>
          <cell r="D143" t="str">
            <v>DE INVERSIONES    M/L</v>
          </cell>
          <cell r="E143">
            <v>0</v>
          </cell>
          <cell r="F143">
            <v>216523813.03</v>
          </cell>
          <cell r="G143">
            <v>392371063.31</v>
          </cell>
          <cell r="H143">
            <v>-216523813.03</v>
          </cell>
          <cell r="I143">
            <v>-175847250.28</v>
          </cell>
        </row>
        <row r="144">
          <cell r="C144">
            <v>5170400101</v>
          </cell>
          <cell r="D144" t="str">
            <v>INVERSIONES EN MONEDA NACIONAL</v>
          </cell>
          <cell r="E144">
            <v>0</v>
          </cell>
          <cell r="F144">
            <v>216523813.03</v>
          </cell>
          <cell r="G144">
            <v>392371063.31</v>
          </cell>
          <cell r="H144">
            <v>-216523813.03</v>
          </cell>
          <cell r="I144">
            <v>-175847250.28</v>
          </cell>
        </row>
        <row r="145">
          <cell r="C145">
            <v>51704002</v>
          </cell>
          <cell r="D145" t="str">
            <v>DE INVERSIONES ME   M/E</v>
          </cell>
          <cell r="E145">
            <v>0</v>
          </cell>
          <cell r="F145">
            <v>193201082.88999999</v>
          </cell>
          <cell r="G145">
            <v>211888685.65000001</v>
          </cell>
          <cell r="H145">
            <v>-193201082.88999999</v>
          </cell>
          <cell r="I145">
            <v>-18687602.76000002</v>
          </cell>
        </row>
        <row r="146">
          <cell r="C146">
            <v>5170400201</v>
          </cell>
          <cell r="D146" t="str">
            <v>DE INVERSIONES USD  USD</v>
          </cell>
          <cell r="E146">
            <v>0</v>
          </cell>
          <cell r="F146">
            <v>193201082.88999999</v>
          </cell>
          <cell r="G146">
            <v>211888685.65000001</v>
          </cell>
          <cell r="H146">
            <v>-193201082.88999999</v>
          </cell>
          <cell r="I146">
            <v>-18687602.76000002</v>
          </cell>
        </row>
        <row r="147">
          <cell r="C147">
            <v>517040020101</v>
          </cell>
          <cell r="D147" t="str">
            <v>INVERSIONES EN MONEDA EXTRANJERA</v>
          </cell>
          <cell r="E147">
            <v>0</v>
          </cell>
          <cell r="F147">
            <v>193201082.88999999</v>
          </cell>
          <cell r="G147">
            <v>211888685.65000001</v>
          </cell>
          <cell r="H147">
            <v>-193201082.88999999</v>
          </cell>
          <cell r="I147">
            <v>-18687602.76000002</v>
          </cell>
        </row>
        <row r="148">
          <cell r="C148">
            <v>517075</v>
          </cell>
          <cell r="D148" t="str">
            <v>POR DETERIORO EN EL VALOR DE LOS AC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C149">
            <v>51707501</v>
          </cell>
          <cell r="D149" t="str">
            <v>POR DETERIORO EN EL VALOR DE LOS AC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C150">
            <v>5170750106</v>
          </cell>
          <cell r="D150" t="str">
            <v>EQUIPO INFORMATICO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C151">
            <v>517095</v>
          </cell>
          <cell r="D151" t="str">
            <v>POR DETERIORO EN EL VALOR DE OTROS</v>
          </cell>
          <cell r="E151">
            <v>18495068.030000001</v>
          </cell>
          <cell r="F151">
            <v>25720276.52</v>
          </cell>
          <cell r="G151">
            <v>36433009.93</v>
          </cell>
          <cell r="H151">
            <v>-7225208.4899999984</v>
          </cell>
          <cell r="I151">
            <v>-10712733.41</v>
          </cell>
        </row>
        <row r="152">
          <cell r="C152">
            <v>51709501</v>
          </cell>
          <cell r="D152" t="str">
            <v>POR DETERIORO EN EL VALOR DE OTROS</v>
          </cell>
          <cell r="E152">
            <v>18495068.030000001</v>
          </cell>
          <cell r="F152">
            <v>25720276.52</v>
          </cell>
          <cell r="G152">
            <v>36433009.93</v>
          </cell>
          <cell r="H152">
            <v>-7225208.4899999984</v>
          </cell>
          <cell r="I152">
            <v>-10712733.41</v>
          </cell>
        </row>
        <row r="153">
          <cell r="C153">
            <v>5170950101</v>
          </cell>
          <cell r="D153" t="str">
            <v>OTRAS PROVISIONES MONEDA NACIONAL</v>
          </cell>
          <cell r="E153">
            <v>2335650.19</v>
          </cell>
          <cell r="F153">
            <v>939038.82</v>
          </cell>
          <cell r="G153">
            <v>16651289.699999999</v>
          </cell>
          <cell r="H153">
            <v>1396611.37</v>
          </cell>
          <cell r="I153">
            <v>-15712250.879999999</v>
          </cell>
        </row>
        <row r="154">
          <cell r="C154">
            <v>5170950102</v>
          </cell>
          <cell r="D154" t="str">
            <v>PROV CAPITAL VIVIENDA EMPLEADOS T24</v>
          </cell>
          <cell r="E154">
            <v>16078656.51</v>
          </cell>
          <cell r="F154">
            <v>24682150.530000001</v>
          </cell>
          <cell r="G154">
            <v>19700180.850000001</v>
          </cell>
          <cell r="H154">
            <v>-8603494.0200000014</v>
          </cell>
          <cell r="I154">
            <v>4981969.68</v>
          </cell>
        </row>
        <row r="155">
          <cell r="C155">
            <v>5170950103</v>
          </cell>
          <cell r="D155" t="str">
            <v>PROV INT Y CXC VIVINEDA EMPLEAD T24</v>
          </cell>
          <cell r="E155">
            <v>80761.33</v>
          </cell>
          <cell r="F155">
            <v>99087.17</v>
          </cell>
          <cell r="G155">
            <v>81539.38</v>
          </cell>
          <cell r="H155">
            <v>-18325.839999999997</v>
          </cell>
          <cell r="I155">
            <v>17547.789999999994</v>
          </cell>
        </row>
        <row r="156">
          <cell r="C156">
            <v>5171</v>
          </cell>
          <cell r="D156" t="str">
            <v>COMPONENTE CONTRACICLICO DETERIORO</v>
          </cell>
          <cell r="E156">
            <v>16691260241.74</v>
          </cell>
          <cell r="F156">
            <v>18663965642.369999</v>
          </cell>
          <cell r="G156">
            <v>27398771923.529999</v>
          </cell>
          <cell r="H156">
            <v>-1972705400.6299992</v>
          </cell>
          <cell r="I156">
            <v>-8734806281.1599998</v>
          </cell>
        </row>
        <row r="157">
          <cell r="C157">
            <v>517105</v>
          </cell>
          <cell r="D157" t="str">
            <v>CREDITOS Y OPERACIONES DE LEASING D</v>
          </cell>
          <cell r="E157">
            <v>7942980.7000000002</v>
          </cell>
          <cell r="F157">
            <v>12483002.9</v>
          </cell>
          <cell r="G157">
            <v>11659121.51</v>
          </cell>
          <cell r="H157">
            <v>-4540022.2</v>
          </cell>
          <cell r="I157">
            <v>823881.3900000006</v>
          </cell>
        </row>
        <row r="158">
          <cell r="C158">
            <v>51710501</v>
          </cell>
          <cell r="D158" t="str">
            <v>CREDITOS Y OPERACIONES DE LEASING D</v>
          </cell>
          <cell r="E158">
            <v>7942980.7000000002</v>
          </cell>
          <cell r="F158">
            <v>12483002.9</v>
          </cell>
          <cell r="G158">
            <v>11659121.51</v>
          </cell>
          <cell r="H158">
            <v>-4540022.2</v>
          </cell>
          <cell r="I158">
            <v>823881.3900000006</v>
          </cell>
        </row>
        <row r="159">
          <cell r="C159">
            <v>5171050101</v>
          </cell>
          <cell r="D159" t="str">
            <v>PROV CDTO CONSUMO CONTRACCLICO</v>
          </cell>
          <cell r="E159">
            <v>571814.44000000006</v>
          </cell>
          <cell r="F159">
            <v>2124964.9900000002</v>
          </cell>
          <cell r="G159">
            <v>4844039.2</v>
          </cell>
          <cell r="H159">
            <v>-1553150.5500000003</v>
          </cell>
          <cell r="I159">
            <v>-2719074.21</v>
          </cell>
        </row>
        <row r="160">
          <cell r="C160">
            <v>5171050102</v>
          </cell>
          <cell r="D160" t="str">
            <v>PROV CAPITAL CDTO CONSUMO CONTRACC</v>
          </cell>
          <cell r="E160">
            <v>7347103.8600000003</v>
          </cell>
          <cell r="F160">
            <v>10323399.279999999</v>
          </cell>
          <cell r="G160">
            <v>6789601.9299999997</v>
          </cell>
          <cell r="H160">
            <v>-2976295.419999999</v>
          </cell>
          <cell r="I160">
            <v>3533797.3499999996</v>
          </cell>
        </row>
        <row r="161">
          <cell r="C161">
            <v>5171050103</v>
          </cell>
          <cell r="D161" t="str">
            <v>PROV INTERES CONSUMO CONTRACCLICO</v>
          </cell>
          <cell r="E161">
            <v>24062.400000000001</v>
          </cell>
          <cell r="F161">
            <v>34638.629999999997</v>
          </cell>
          <cell r="G161">
            <v>25480.38</v>
          </cell>
          <cell r="H161">
            <v>-10576.229999999996</v>
          </cell>
          <cell r="I161">
            <v>9158.2499999999964</v>
          </cell>
        </row>
        <row r="162">
          <cell r="C162">
            <v>517115</v>
          </cell>
          <cell r="D162" t="str">
            <v>CREDITOS Y OPERACIONES DE LEASING C</v>
          </cell>
          <cell r="E162">
            <v>16478983351.950001</v>
          </cell>
          <cell r="F162">
            <v>18402349636.380001</v>
          </cell>
          <cell r="G162">
            <v>27043389260.130001</v>
          </cell>
          <cell r="H162">
            <v>-1923366284.4300003</v>
          </cell>
          <cell r="I162">
            <v>-8641039623.75</v>
          </cell>
        </row>
        <row r="163">
          <cell r="C163">
            <v>51711501</v>
          </cell>
          <cell r="D163" t="str">
            <v>CREDITOS Y OPERACIONES DE LEASING C</v>
          </cell>
          <cell r="E163">
            <v>16478983351.950001</v>
          </cell>
          <cell r="F163">
            <v>18402349636.380001</v>
          </cell>
          <cell r="G163">
            <v>27043389260.130001</v>
          </cell>
          <cell r="H163">
            <v>-1923366284.4300003</v>
          </cell>
          <cell r="I163">
            <v>-8641039623.75</v>
          </cell>
        </row>
        <row r="164">
          <cell r="C164">
            <v>5171150101</v>
          </cell>
          <cell r="D164" t="str">
            <v>PROV CDTO COMERCIAL CONTRACCLICO</v>
          </cell>
          <cell r="E164">
            <v>16478983351.950001</v>
          </cell>
          <cell r="F164">
            <v>18402349636.380001</v>
          </cell>
          <cell r="G164">
            <v>27043389260.130001</v>
          </cell>
          <cell r="H164">
            <v>-1923366284.4300003</v>
          </cell>
          <cell r="I164">
            <v>-8641039623.75</v>
          </cell>
        </row>
        <row r="165">
          <cell r="C165">
            <v>517125</v>
          </cell>
          <cell r="D165" t="str">
            <v>CUENTAS POR COBRAR</v>
          </cell>
          <cell r="E165">
            <v>204333909.09</v>
          </cell>
          <cell r="F165">
            <v>249133003.09</v>
          </cell>
          <cell r="G165">
            <v>343723541.88999999</v>
          </cell>
          <cell r="H165">
            <v>-44799094</v>
          </cell>
          <cell r="I165">
            <v>-94590538.799999982</v>
          </cell>
        </row>
        <row r="166">
          <cell r="C166">
            <v>51712501</v>
          </cell>
          <cell r="D166" t="str">
            <v>CUENTAS POR COBRAR    M/L</v>
          </cell>
          <cell r="E166">
            <v>204333909.09</v>
          </cell>
          <cell r="F166">
            <v>249133003.09</v>
          </cell>
          <cell r="G166">
            <v>343723541.88999999</v>
          </cell>
          <cell r="H166">
            <v>-44799094</v>
          </cell>
          <cell r="I166">
            <v>-94590538.799999982</v>
          </cell>
        </row>
        <row r="167">
          <cell r="C167">
            <v>5171250101</v>
          </cell>
          <cell r="D167" t="str">
            <v>PROV CTA COBRAR CONSUMO CONTRACCLI</v>
          </cell>
          <cell r="E167">
            <v>3724.24</v>
          </cell>
          <cell r="F167">
            <v>18314.16</v>
          </cell>
          <cell r="G167">
            <v>160053.87</v>
          </cell>
          <cell r="H167">
            <v>-14589.92</v>
          </cell>
          <cell r="I167">
            <v>-141739.71</v>
          </cell>
        </row>
        <row r="168">
          <cell r="C168">
            <v>5171250102</v>
          </cell>
          <cell r="D168" t="str">
            <v>PROV CTA COBRAR CCIAL CONTRACCLICO</v>
          </cell>
          <cell r="E168">
            <v>204330184.84999999</v>
          </cell>
          <cell r="F168">
            <v>249114688.93000001</v>
          </cell>
          <cell r="G168">
            <v>343563488.01999998</v>
          </cell>
          <cell r="H168">
            <v>-44784504.080000013</v>
          </cell>
          <cell r="I168">
            <v>-94448799.089999974</v>
          </cell>
        </row>
        <row r="169">
          <cell r="C169">
            <v>5171250103</v>
          </cell>
          <cell r="D169" t="str">
            <v>PROV CXC CONSUMO CONTRACCLICO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C170">
            <v>51909501</v>
          </cell>
          <cell r="D170" t="str">
            <v>OTROS   M/L</v>
          </cell>
          <cell r="E170">
            <v>5008857699.7700005</v>
          </cell>
          <cell r="F170">
            <v>4105314870.9499998</v>
          </cell>
          <cell r="G170">
            <v>9017001000.2299995</v>
          </cell>
          <cell r="H170">
            <v>903542828.82000065</v>
          </cell>
          <cell r="I170">
            <v>-4911686129.2799997</v>
          </cell>
        </row>
        <row r="171">
          <cell r="C171">
            <v>5190950101</v>
          </cell>
          <cell r="D171" t="str">
            <v>OTROS GASTOS DIVERSOS OPERACIONALES</v>
          </cell>
          <cell r="E171">
            <v>4367524917.1000004</v>
          </cell>
          <cell r="F171">
            <v>3748924710.8099999</v>
          </cell>
          <cell r="G171">
            <v>5152338358.5</v>
          </cell>
          <cell r="H171">
            <v>618600206.29000044</v>
          </cell>
          <cell r="I171">
            <v>-1403413647.6900001</v>
          </cell>
        </row>
        <row r="172">
          <cell r="C172">
            <v>519095010101</v>
          </cell>
          <cell r="D172" t="str">
            <v>SERVICIO DE FOTOCOPIADO</v>
          </cell>
          <cell r="E172">
            <v>1635907</v>
          </cell>
          <cell r="F172">
            <v>3872173</v>
          </cell>
          <cell r="G172">
            <v>4416445</v>
          </cell>
          <cell r="H172">
            <v>-2236266</v>
          </cell>
          <cell r="I172">
            <v>-544272</v>
          </cell>
        </row>
        <row r="173">
          <cell r="C173">
            <v>519095010102</v>
          </cell>
          <cell r="D173" t="str">
            <v>GASTOS DE DIGITALIZACION</v>
          </cell>
          <cell r="E173">
            <v>53379671.549999997</v>
          </cell>
          <cell r="F173">
            <v>64475901.100000001</v>
          </cell>
          <cell r="G173">
            <v>99612459</v>
          </cell>
          <cell r="H173">
            <v>-11096229.550000004</v>
          </cell>
          <cell r="I173">
            <v>-35136557.899999999</v>
          </cell>
        </row>
        <row r="174">
          <cell r="C174">
            <v>519095010103</v>
          </cell>
          <cell r="D174" t="str">
            <v>EMPASTE Y ENCUADERNACION</v>
          </cell>
          <cell r="E174">
            <v>233906.62</v>
          </cell>
          <cell r="F174">
            <v>160923</v>
          </cell>
          <cell r="G174">
            <v>121000</v>
          </cell>
          <cell r="H174">
            <v>72983.62</v>
          </cell>
          <cell r="I174">
            <v>39923</v>
          </cell>
        </row>
        <row r="175">
          <cell r="C175">
            <v>519095010104</v>
          </cell>
          <cell r="D175" t="str">
            <v>LIBROS DE CONSULTA</v>
          </cell>
          <cell r="E175">
            <v>2987284.22</v>
          </cell>
          <cell r="F175">
            <v>1679000</v>
          </cell>
          <cell r="G175">
            <v>3309589.87</v>
          </cell>
          <cell r="H175">
            <v>1308284.2200000002</v>
          </cell>
          <cell r="I175">
            <v>-1630589.87</v>
          </cell>
        </row>
        <row r="176">
          <cell r="C176">
            <v>519095010105</v>
          </cell>
          <cell r="D176" t="str">
            <v>ALMUERZOS DE TRABAJO Y REFRIGERIOS</v>
          </cell>
          <cell r="E176">
            <v>74616459.870000005</v>
          </cell>
          <cell r="F176">
            <v>68853881</v>
          </cell>
          <cell r="G176">
            <v>47283685</v>
          </cell>
          <cell r="H176">
            <v>5762578.8700000048</v>
          </cell>
          <cell r="I176">
            <v>21570196</v>
          </cell>
        </row>
        <row r="177">
          <cell r="C177">
            <v>519095010106</v>
          </cell>
          <cell r="D177" t="str">
            <v>ELEMENTOS DE CAFETERIA</v>
          </cell>
          <cell r="E177">
            <v>64915313</v>
          </cell>
          <cell r="F177">
            <v>96692666</v>
          </cell>
          <cell r="G177">
            <v>82742742</v>
          </cell>
          <cell r="H177">
            <v>-31777353</v>
          </cell>
          <cell r="I177">
            <v>13949924</v>
          </cell>
        </row>
        <row r="178">
          <cell r="C178">
            <v>519095010107</v>
          </cell>
          <cell r="D178" t="str">
            <v>ELEMENTOS DE ASEO</v>
          </cell>
          <cell r="E178">
            <v>61860959</v>
          </cell>
          <cell r="F178">
            <v>53990357</v>
          </cell>
          <cell r="G178">
            <v>66159417</v>
          </cell>
          <cell r="H178">
            <v>7870602</v>
          </cell>
          <cell r="I178">
            <v>-12169060</v>
          </cell>
        </row>
        <row r="179">
          <cell r="C179">
            <v>519095010110</v>
          </cell>
          <cell r="D179" t="str">
            <v>PORTES DE CORREO Y MENSAJERIA</v>
          </cell>
          <cell r="E179">
            <v>125611505</v>
          </cell>
          <cell r="F179">
            <v>169660559</v>
          </cell>
          <cell r="G179">
            <v>184661323</v>
          </cell>
          <cell r="H179">
            <v>-44049054</v>
          </cell>
          <cell r="I179">
            <v>-15000764</v>
          </cell>
        </row>
        <row r="180">
          <cell r="C180">
            <v>519095010111</v>
          </cell>
          <cell r="D180" t="str">
            <v>TRANSM.DATOS TELEX TAS SWIFT INTERN</v>
          </cell>
          <cell r="E180">
            <v>1609913037</v>
          </cell>
          <cell r="F180">
            <v>1543888052</v>
          </cell>
          <cell r="G180">
            <v>1541356857.46</v>
          </cell>
          <cell r="H180">
            <v>66024985</v>
          </cell>
          <cell r="I180">
            <v>2531194.5399999619</v>
          </cell>
        </row>
        <row r="181">
          <cell r="C181">
            <v>519095010112</v>
          </cell>
          <cell r="D181" t="str">
            <v>CUOTA ADMINISTRACION EDIFICIO</v>
          </cell>
          <cell r="E181">
            <v>1136044130</v>
          </cell>
          <cell r="F181">
            <v>620428660</v>
          </cell>
          <cell r="G181">
            <v>622423716</v>
          </cell>
          <cell r="H181">
            <v>515615470</v>
          </cell>
          <cell r="I181">
            <v>-1995056</v>
          </cell>
        </row>
        <row r="182">
          <cell r="C182">
            <v>519095010113</v>
          </cell>
          <cell r="D182" t="str">
            <v>ENSERES MENORES(ELEMENTOS DEVOLTIV)</v>
          </cell>
          <cell r="E182">
            <v>9563611</v>
          </cell>
          <cell r="F182">
            <v>13812944</v>
          </cell>
          <cell r="G182">
            <v>9759047</v>
          </cell>
          <cell r="H182">
            <v>-4249333</v>
          </cell>
          <cell r="I182">
            <v>4053897</v>
          </cell>
        </row>
        <row r="183">
          <cell r="C183">
            <v>519095010115</v>
          </cell>
          <cell r="D183" t="str">
            <v>INFORMAC.COMERCIAL Y FINANCIERA</v>
          </cell>
          <cell r="E183">
            <v>37809632</v>
          </cell>
          <cell r="F183">
            <v>128171822</v>
          </cell>
          <cell r="G183">
            <v>594404097.16999996</v>
          </cell>
          <cell r="H183">
            <v>-90362190</v>
          </cell>
          <cell r="I183">
            <v>-466232275.16999996</v>
          </cell>
        </row>
        <row r="184">
          <cell r="C184">
            <v>519095010116</v>
          </cell>
          <cell r="D184" t="str">
            <v>AJUSTE POR REDONDEO</v>
          </cell>
          <cell r="E184">
            <v>263147.75</v>
          </cell>
          <cell r="F184">
            <v>348232.9</v>
          </cell>
          <cell r="G184">
            <v>15620.93</v>
          </cell>
          <cell r="H184">
            <v>-85085.150000000023</v>
          </cell>
          <cell r="I184">
            <v>332611.97000000003</v>
          </cell>
        </row>
        <row r="185">
          <cell r="C185">
            <v>519095010120</v>
          </cell>
          <cell r="D185" t="str">
            <v>GUARDA Y CUSTODIA ARCHIVO MAGNETICO</v>
          </cell>
          <cell r="E185">
            <v>88488439.170000002</v>
          </cell>
          <cell r="F185">
            <v>69101135</v>
          </cell>
          <cell r="G185">
            <v>75852365.879999995</v>
          </cell>
          <cell r="H185">
            <v>19387304.170000002</v>
          </cell>
          <cell r="I185">
            <v>-6751230.8799999952</v>
          </cell>
        </row>
        <row r="186">
          <cell r="C186">
            <v>519095010122</v>
          </cell>
          <cell r="D186" t="str">
            <v>OTROS GASTOS VARIOS MONEDA NAL</v>
          </cell>
          <cell r="E186">
            <v>15706285.550000001</v>
          </cell>
          <cell r="F186">
            <v>22627466.91</v>
          </cell>
          <cell r="G186">
            <v>41513133.439999998</v>
          </cell>
          <cell r="H186">
            <v>-6921181.3599999994</v>
          </cell>
          <cell r="I186">
            <v>-18885666.529999997</v>
          </cell>
        </row>
        <row r="187">
          <cell r="C187">
            <v>519095010123</v>
          </cell>
          <cell r="D187" t="str">
            <v>CANALES DE ATENCION</v>
          </cell>
          <cell r="E187">
            <v>568849706</v>
          </cell>
          <cell r="F187">
            <v>595118800</v>
          </cell>
          <cell r="G187">
            <v>550296951</v>
          </cell>
          <cell r="H187">
            <v>-26269094</v>
          </cell>
          <cell r="I187">
            <v>44821849</v>
          </cell>
        </row>
        <row r="188">
          <cell r="C188">
            <v>519095010127</v>
          </cell>
          <cell r="D188" t="str">
            <v>INSCRIPCIONES A BOLSAS DE VALORES</v>
          </cell>
          <cell r="E188">
            <v>117700000</v>
          </cell>
          <cell r="F188">
            <v>75900000</v>
          </cell>
          <cell r="G188">
            <v>54700000</v>
          </cell>
          <cell r="H188">
            <v>41800000</v>
          </cell>
          <cell r="I188">
            <v>21200000</v>
          </cell>
        </row>
        <row r="189">
          <cell r="C189">
            <v>519095010128</v>
          </cell>
          <cell r="D189" t="str">
            <v>SERVICIO ALTERNO DE PROCESO-CONTING</v>
          </cell>
          <cell r="E189">
            <v>59090724</v>
          </cell>
          <cell r="F189">
            <v>60068835</v>
          </cell>
          <cell r="G189">
            <v>73840567</v>
          </cell>
          <cell r="H189">
            <v>-978111</v>
          </cell>
          <cell r="I189">
            <v>-13771732</v>
          </cell>
        </row>
        <row r="190">
          <cell r="C190">
            <v>519095010131</v>
          </cell>
          <cell r="D190" t="str">
            <v>AVISOS Y ANUNCIOS INSTITUCIONALES</v>
          </cell>
          <cell r="E190">
            <v>52988152</v>
          </cell>
          <cell r="F190">
            <v>53259899</v>
          </cell>
          <cell r="G190">
            <v>89426459</v>
          </cell>
          <cell r="H190">
            <v>-271747</v>
          </cell>
          <cell r="I190">
            <v>-36166560</v>
          </cell>
        </row>
        <row r="191">
          <cell r="C191">
            <v>519095010132</v>
          </cell>
          <cell r="D191" t="str">
            <v>EVENTOS Y REFRIGERIOS FORMACION EMP</v>
          </cell>
          <cell r="E191">
            <v>2044900</v>
          </cell>
          <cell r="F191">
            <v>6060865</v>
          </cell>
          <cell r="G191">
            <v>5882146</v>
          </cell>
          <cell r="H191">
            <v>-4015965</v>
          </cell>
          <cell r="I191">
            <v>178719</v>
          </cell>
        </row>
        <row r="192">
          <cell r="C192">
            <v>519095010136</v>
          </cell>
          <cell r="D192" t="str">
            <v>EVENTOS Y ACTIV.DE COMUNIC.INTER.BX</v>
          </cell>
          <cell r="E192">
            <v>26368460</v>
          </cell>
          <cell r="F192">
            <v>6551200</v>
          </cell>
          <cell r="G192">
            <v>387090606</v>
          </cell>
          <cell r="H192">
            <v>19817260</v>
          </cell>
          <cell r="I192">
            <v>-380539406</v>
          </cell>
        </row>
        <row r="193">
          <cell r="C193">
            <v>519095010137</v>
          </cell>
          <cell r="D193" t="str">
            <v>ACTIV.DIVULG.Y APOYO AL SECT.EMPRES</v>
          </cell>
          <cell r="E193">
            <v>155886040</v>
          </cell>
          <cell r="F193">
            <v>11617800</v>
          </cell>
          <cell r="G193">
            <v>306305104.94</v>
          </cell>
          <cell r="H193">
            <v>144268240</v>
          </cell>
          <cell r="I193">
            <v>-294687304.94</v>
          </cell>
        </row>
        <row r="194">
          <cell r="C194">
            <v>519095010139</v>
          </cell>
          <cell r="D194" t="str">
            <v>COMUNICACIONES CORPORATIVAS</v>
          </cell>
          <cell r="E194">
            <v>67174768</v>
          </cell>
          <cell r="F194">
            <v>54110417</v>
          </cell>
          <cell r="G194">
            <v>272493304</v>
          </cell>
          <cell r="H194">
            <v>13064351</v>
          </cell>
          <cell r="I194">
            <v>-218382887</v>
          </cell>
        </row>
        <row r="195">
          <cell r="C195">
            <v>519095010140</v>
          </cell>
          <cell r="D195" t="str">
            <v>AJUSTE POR REDONDEO (CARTERA)</v>
          </cell>
          <cell r="E195">
            <v>35860.79</v>
          </cell>
          <cell r="F195">
            <v>97277.48</v>
          </cell>
          <cell r="G195">
            <v>482760.69</v>
          </cell>
          <cell r="H195">
            <v>-61416.689999999995</v>
          </cell>
          <cell r="I195">
            <v>-385483.21</v>
          </cell>
        </row>
        <row r="196">
          <cell r="C196">
            <v>519095010141</v>
          </cell>
          <cell r="D196" t="str">
            <v>GASTOS DE FIN DE AðO</v>
          </cell>
          <cell r="E196">
            <v>33975804</v>
          </cell>
          <cell r="F196">
            <v>28100965</v>
          </cell>
          <cell r="G196">
            <v>38188954</v>
          </cell>
          <cell r="H196">
            <v>5874839</v>
          </cell>
          <cell r="I196">
            <v>-10087989</v>
          </cell>
        </row>
        <row r="197">
          <cell r="C197">
            <v>519095010143</v>
          </cell>
          <cell r="D197" t="str">
            <v>AJUSTE POR REDONDEO DERIVADOS</v>
          </cell>
          <cell r="E197">
            <v>13.58</v>
          </cell>
          <cell r="F197">
            <v>16.420000000000002</v>
          </cell>
          <cell r="G197">
            <v>7.12</v>
          </cell>
          <cell r="H197">
            <v>-2.8400000000000016</v>
          </cell>
          <cell r="I197">
            <v>9.3000000000000007</v>
          </cell>
        </row>
        <row r="198">
          <cell r="C198">
            <v>519095010150</v>
          </cell>
          <cell r="D198" t="str">
            <v>COMISION BONOS SODEXO</v>
          </cell>
          <cell r="E198">
            <v>0</v>
          </cell>
          <cell r="F198">
            <v>124998</v>
          </cell>
          <cell r="G198">
            <v>0</v>
          </cell>
          <cell r="H198">
            <v>-124998</v>
          </cell>
          <cell r="I198">
            <v>124998</v>
          </cell>
        </row>
        <row r="199">
          <cell r="C199">
            <v>519095010151</v>
          </cell>
          <cell r="D199" t="str">
            <v>OTROS SERVICIOS DE MENSAJERIA</v>
          </cell>
          <cell r="E199">
            <v>381200</v>
          </cell>
          <cell r="F199">
            <v>149865</v>
          </cell>
          <cell r="G199">
            <v>0</v>
          </cell>
          <cell r="H199">
            <v>231335</v>
          </cell>
          <cell r="I199">
            <v>149865</v>
          </cell>
        </row>
        <row r="200">
          <cell r="C200">
            <v>5190950102</v>
          </cell>
          <cell r="D200" t="str">
            <v>OTROS GASTOS DIVERSOS NO OPERACIONA</v>
          </cell>
          <cell r="E200">
            <v>641332782.66999996</v>
          </cell>
          <cell r="F200">
            <v>356390160.13999999</v>
          </cell>
          <cell r="G200">
            <v>3864662641.73</v>
          </cell>
          <cell r="H200">
            <v>284942622.52999997</v>
          </cell>
          <cell r="I200">
            <v>-3508272481.5900002</v>
          </cell>
        </row>
        <row r="201">
          <cell r="C201">
            <v>519095010201</v>
          </cell>
          <cell r="D201" t="str">
            <v>GASTOS BIENES RECIBIDOS EN PAGO M.L</v>
          </cell>
          <cell r="E201">
            <v>270783241</v>
          </cell>
          <cell r="F201">
            <v>95513908</v>
          </cell>
          <cell r="G201">
            <v>10331101</v>
          </cell>
          <cell r="H201">
            <v>175269333</v>
          </cell>
          <cell r="I201">
            <v>85182807</v>
          </cell>
        </row>
        <row r="202">
          <cell r="C202">
            <v>51909501020101</v>
          </cell>
          <cell r="D202" t="str">
            <v>SERVICIOS PUBLICOS</v>
          </cell>
          <cell r="E202">
            <v>2002111</v>
          </cell>
          <cell r="F202">
            <v>10709505</v>
          </cell>
          <cell r="G202">
            <v>692190</v>
          </cell>
          <cell r="H202">
            <v>-8707394</v>
          </cell>
          <cell r="I202">
            <v>10017315</v>
          </cell>
        </row>
        <row r="203">
          <cell r="C203">
            <v>51909501020104</v>
          </cell>
          <cell r="D203" t="str">
            <v>HONORARIOS</v>
          </cell>
          <cell r="E203">
            <v>29683505</v>
          </cell>
          <cell r="F203">
            <v>0</v>
          </cell>
          <cell r="G203">
            <v>0</v>
          </cell>
          <cell r="H203">
            <v>29683505</v>
          </cell>
          <cell r="I203">
            <v>0</v>
          </cell>
        </row>
        <row r="204">
          <cell r="C204">
            <v>51909501020105</v>
          </cell>
          <cell r="D204" t="str">
            <v>IMPUESTOS</v>
          </cell>
          <cell r="E204">
            <v>18550578</v>
          </cell>
          <cell r="F204">
            <v>10248243</v>
          </cell>
          <cell r="G204">
            <v>0</v>
          </cell>
          <cell r="H204">
            <v>8302335</v>
          </cell>
          <cell r="I204">
            <v>10248243</v>
          </cell>
        </row>
        <row r="205">
          <cell r="C205">
            <v>51909501020107</v>
          </cell>
          <cell r="D205" t="str">
            <v>GASTOS DE VIAJE</v>
          </cell>
          <cell r="E205">
            <v>7763351</v>
          </cell>
          <cell r="F205">
            <v>6439236</v>
          </cell>
          <cell r="G205">
            <v>0</v>
          </cell>
          <cell r="H205">
            <v>1324115</v>
          </cell>
          <cell r="I205">
            <v>6439236</v>
          </cell>
        </row>
        <row r="206">
          <cell r="C206">
            <v>51909501020108</v>
          </cell>
          <cell r="D206" t="str">
            <v>PUBLICIDAD Y AVISOS</v>
          </cell>
          <cell r="E206">
            <v>165630</v>
          </cell>
          <cell r="F206">
            <v>250000</v>
          </cell>
          <cell r="G206">
            <v>1488000</v>
          </cell>
          <cell r="H206">
            <v>-84370</v>
          </cell>
          <cell r="I206">
            <v>-1238000</v>
          </cell>
        </row>
        <row r="207">
          <cell r="C207">
            <v>51909501020110</v>
          </cell>
          <cell r="D207" t="str">
            <v>OTROS GASTOS DE BIENES RECIBIDOS</v>
          </cell>
          <cell r="E207">
            <v>205168824</v>
          </cell>
          <cell r="F207">
            <v>67866924</v>
          </cell>
          <cell r="G207">
            <v>8150911</v>
          </cell>
          <cell r="H207">
            <v>137301900</v>
          </cell>
          <cell r="I207">
            <v>59716013</v>
          </cell>
        </row>
        <row r="208">
          <cell r="C208">
            <v>51909501020111</v>
          </cell>
          <cell r="D208" t="str">
            <v>SERVICIOS PUBLICOS</v>
          </cell>
          <cell r="E208">
            <v>7449242</v>
          </cell>
          <cell r="F208">
            <v>0</v>
          </cell>
          <cell r="G208">
            <v>0</v>
          </cell>
          <cell r="H208">
            <v>7449242</v>
          </cell>
          <cell r="I208">
            <v>0</v>
          </cell>
        </row>
        <row r="209">
          <cell r="C209">
            <v>519095010202</v>
          </cell>
          <cell r="D209" t="str">
            <v>OTROS GASTOS RECUPERACION CARTERA</v>
          </cell>
          <cell r="E209">
            <v>787025</v>
          </cell>
          <cell r="F209">
            <v>592356</v>
          </cell>
          <cell r="G209">
            <v>520143.17</v>
          </cell>
          <cell r="H209">
            <v>194669</v>
          </cell>
          <cell r="I209">
            <v>72212.830000000016</v>
          </cell>
        </row>
        <row r="210">
          <cell r="C210">
            <v>519095010205</v>
          </cell>
          <cell r="D210" t="str">
            <v>OTROS</v>
          </cell>
          <cell r="E210">
            <v>42622330.039999999</v>
          </cell>
          <cell r="F210">
            <v>119550640.3</v>
          </cell>
          <cell r="G210">
            <v>3646402857.3600001</v>
          </cell>
          <cell r="H210">
            <v>-76928310.25999999</v>
          </cell>
          <cell r="I210">
            <v>-3526852217.0599999</v>
          </cell>
        </row>
        <row r="211">
          <cell r="C211">
            <v>51909501020501</v>
          </cell>
          <cell r="D211" t="str">
            <v>REVERS.INGRES EJERCICIOS ANTERIORES</v>
          </cell>
          <cell r="E211">
            <v>39363175.039999999</v>
          </cell>
          <cell r="F211">
            <v>108483726.52</v>
          </cell>
          <cell r="G211">
            <v>854471445.54999995</v>
          </cell>
          <cell r="H211">
            <v>-69120551.479999989</v>
          </cell>
          <cell r="I211">
            <v>-745987719.02999997</v>
          </cell>
        </row>
        <row r="212">
          <cell r="C212">
            <v>51909501020504</v>
          </cell>
          <cell r="D212" t="str">
            <v>GASTOS PERIODOS ANTERIORES</v>
          </cell>
          <cell r="E212">
            <v>3259155</v>
          </cell>
          <cell r="F212">
            <v>11066913.779999999</v>
          </cell>
          <cell r="G212">
            <v>2784863710.8099999</v>
          </cell>
          <cell r="H212">
            <v>-7807758.7799999993</v>
          </cell>
          <cell r="I212">
            <v>-2773796797.0299997</v>
          </cell>
        </row>
        <row r="213">
          <cell r="C213">
            <v>51909501020506</v>
          </cell>
          <cell r="D213" t="str">
            <v>REVERS.INGRES DVA CVA -COBIS</v>
          </cell>
          <cell r="E213">
            <v>0</v>
          </cell>
          <cell r="F213">
            <v>0</v>
          </cell>
          <cell r="G213">
            <v>7067701</v>
          </cell>
          <cell r="H213">
            <v>0</v>
          </cell>
          <cell r="I213">
            <v>-7067701</v>
          </cell>
        </row>
        <row r="214">
          <cell r="C214">
            <v>519095010206</v>
          </cell>
          <cell r="D214" t="str">
            <v>RETENCIONES ASUMIDAS</v>
          </cell>
          <cell r="E214">
            <v>131831462.39</v>
          </cell>
          <cell r="F214">
            <v>93742540.840000004</v>
          </cell>
          <cell r="G214">
            <v>194164410.19999999</v>
          </cell>
          <cell r="H214">
            <v>38088921.549999997</v>
          </cell>
          <cell r="I214">
            <v>-100421869.35999998</v>
          </cell>
        </row>
        <row r="215">
          <cell r="C215">
            <v>51909501020601</v>
          </cell>
          <cell r="D215" t="str">
            <v>POR SALARIOS/DEMAS PAGOS LABORALES</v>
          </cell>
          <cell r="E215">
            <v>0</v>
          </cell>
          <cell r="F215">
            <v>12643540</v>
          </cell>
          <cell r="G215">
            <v>29557153</v>
          </cell>
          <cell r="H215">
            <v>-12643540</v>
          </cell>
          <cell r="I215">
            <v>-16913613</v>
          </cell>
        </row>
        <row r="216">
          <cell r="C216">
            <v>51909501020602</v>
          </cell>
          <cell r="D216" t="str">
            <v>POR PAGOS AL EXTERIOR</v>
          </cell>
          <cell r="E216">
            <v>131831462.39</v>
          </cell>
          <cell r="F216">
            <v>81099000.840000004</v>
          </cell>
          <cell r="G216">
            <v>157867067.63</v>
          </cell>
          <cell r="H216">
            <v>50732461.549999997</v>
          </cell>
          <cell r="I216">
            <v>-76768066.789999992</v>
          </cell>
        </row>
        <row r="217">
          <cell r="C217">
            <v>51909501020604</v>
          </cell>
          <cell r="D217" t="str">
            <v>RETENCIONES ASUMIDAS ICA</v>
          </cell>
          <cell r="E217">
            <v>0</v>
          </cell>
          <cell r="F217">
            <v>0</v>
          </cell>
          <cell r="G217">
            <v>6740189.5700000003</v>
          </cell>
          <cell r="H217">
            <v>0</v>
          </cell>
          <cell r="I217">
            <v>-6740189.5700000003</v>
          </cell>
        </row>
        <row r="218">
          <cell r="C218">
            <v>519095010207</v>
          </cell>
          <cell r="D218" t="str">
            <v>GASTOS NO OPERACIONALES DIVERSOS OT</v>
          </cell>
          <cell r="E218">
            <v>0</v>
          </cell>
          <cell r="F218">
            <v>1617100</v>
          </cell>
          <cell r="G218">
            <v>0</v>
          </cell>
          <cell r="H218">
            <v>-1617100</v>
          </cell>
          <cell r="I218">
            <v>1617100</v>
          </cell>
        </row>
        <row r="219">
          <cell r="C219">
            <v>51909501020702</v>
          </cell>
          <cell r="D219" t="str">
            <v>GASTOS NO OPERAC-DIV/S NO DEDUCIBLE</v>
          </cell>
          <cell r="E219">
            <v>0</v>
          </cell>
          <cell r="F219">
            <v>1617100</v>
          </cell>
          <cell r="G219">
            <v>0</v>
          </cell>
          <cell r="H219">
            <v>-1617100</v>
          </cell>
          <cell r="I219">
            <v>1617100</v>
          </cell>
        </row>
        <row r="220">
          <cell r="C220">
            <v>519095010209</v>
          </cell>
          <cell r="D220" t="str">
            <v>PERD.OBSOLES. O DAðO MUEBLES Y ENSE</v>
          </cell>
          <cell r="E220">
            <v>18898246.239999998</v>
          </cell>
          <cell r="F220">
            <v>0</v>
          </cell>
          <cell r="G220">
            <v>0</v>
          </cell>
          <cell r="H220">
            <v>18898246.239999998</v>
          </cell>
          <cell r="I220">
            <v>0</v>
          </cell>
        </row>
        <row r="221">
          <cell r="C221">
            <v>519095010210</v>
          </cell>
          <cell r="D221" t="str">
            <v>PERD.OBSOLES. O DAðO EQ.COMPUTO</v>
          </cell>
          <cell r="E221">
            <v>0</v>
          </cell>
          <cell r="F221">
            <v>25703</v>
          </cell>
          <cell r="G221">
            <v>100130</v>
          </cell>
          <cell r="H221">
            <v>-25703</v>
          </cell>
          <cell r="I221">
            <v>-74427</v>
          </cell>
        </row>
        <row r="222">
          <cell r="C222">
            <v>519095010213</v>
          </cell>
          <cell r="D222" t="str">
            <v>IVA ASUMIDO POR BANCOLDEX</v>
          </cell>
          <cell r="E222">
            <v>1361412</v>
          </cell>
          <cell r="F222">
            <v>0</v>
          </cell>
          <cell r="G222">
            <v>13144000</v>
          </cell>
          <cell r="H222">
            <v>1361412</v>
          </cell>
          <cell r="I222">
            <v>-13144000</v>
          </cell>
        </row>
        <row r="223">
          <cell r="C223">
            <v>519095010218</v>
          </cell>
          <cell r="D223" t="str">
            <v>GASTOS BIENES RESTITUIDOS M.L</v>
          </cell>
          <cell r="E223">
            <v>89598498</v>
          </cell>
          <cell r="F223">
            <v>45347912</v>
          </cell>
          <cell r="G223">
            <v>0</v>
          </cell>
          <cell r="H223">
            <v>44250586</v>
          </cell>
          <cell r="I223">
            <v>45347912</v>
          </cell>
        </row>
        <row r="224">
          <cell r="C224">
            <v>51909501021801</v>
          </cell>
          <cell r="D224" t="str">
            <v>SERVICIOS PUBLICOS</v>
          </cell>
          <cell r="E224">
            <v>6356323</v>
          </cell>
          <cell r="F224">
            <v>0</v>
          </cell>
          <cell r="G224">
            <v>0</v>
          </cell>
          <cell r="H224">
            <v>6356323</v>
          </cell>
          <cell r="I224">
            <v>0</v>
          </cell>
        </row>
        <row r="225">
          <cell r="C225">
            <v>51909501021804</v>
          </cell>
          <cell r="D225" t="str">
            <v>HONORARIOS</v>
          </cell>
          <cell r="E225">
            <v>3920840</v>
          </cell>
          <cell r="F225">
            <v>0</v>
          </cell>
          <cell r="G225">
            <v>0</v>
          </cell>
          <cell r="H225">
            <v>3920840</v>
          </cell>
          <cell r="I225">
            <v>0</v>
          </cell>
        </row>
        <row r="226">
          <cell r="C226">
            <v>51909501021805</v>
          </cell>
          <cell r="D226" t="str">
            <v>IMPUESTOS</v>
          </cell>
          <cell r="E226">
            <v>56541723</v>
          </cell>
          <cell r="F226">
            <v>45347912</v>
          </cell>
          <cell r="G226">
            <v>0</v>
          </cell>
          <cell r="H226">
            <v>11193811</v>
          </cell>
          <cell r="I226">
            <v>45347912</v>
          </cell>
        </row>
        <row r="227">
          <cell r="C227">
            <v>51909501021807</v>
          </cell>
          <cell r="D227" t="str">
            <v>GASTOS DE VIAJE</v>
          </cell>
          <cell r="E227">
            <v>636200</v>
          </cell>
          <cell r="F227">
            <v>0</v>
          </cell>
          <cell r="G227">
            <v>0</v>
          </cell>
          <cell r="H227">
            <v>636200</v>
          </cell>
          <cell r="I227">
            <v>0</v>
          </cell>
        </row>
        <row r="228">
          <cell r="C228">
            <v>51909501021809</v>
          </cell>
          <cell r="D228" t="str">
            <v>OTROS GASTOS DE BIENES RESTITUIDOS</v>
          </cell>
          <cell r="E228">
            <v>22143412</v>
          </cell>
          <cell r="F228">
            <v>0</v>
          </cell>
          <cell r="G228">
            <v>0</v>
          </cell>
          <cell r="H228">
            <v>22143412</v>
          </cell>
          <cell r="I228">
            <v>0</v>
          </cell>
        </row>
        <row r="229">
          <cell r="C229">
            <v>519095010230</v>
          </cell>
          <cell r="D229" t="str">
            <v>SERVICIOS ESTRUCTURACIÓN FINANCIERA</v>
          </cell>
          <cell r="E229">
            <v>85450568</v>
          </cell>
          <cell r="F229">
            <v>0</v>
          </cell>
          <cell r="G229">
            <v>0</v>
          </cell>
          <cell r="H229">
            <v>85450568</v>
          </cell>
          <cell r="I229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ORIP"/>
      <sheetName val="ORIT"/>
      <sheetName val="Balance"/>
      <sheetName val="Estado de Resultados"/>
      <sheetName val="Otro Resultado Integral"/>
      <sheetName val="Otro Resultado Integral P"/>
      <sheetName val="Otro Resultado Integral T"/>
    </sheetNames>
    <sheetDataSet>
      <sheetData sheetId="0"/>
      <sheetData sheetId="1">
        <row r="9">
          <cell r="B9">
            <v>38</v>
          </cell>
          <cell r="C9" t="str">
            <v>SUPERAVIT O DEFICIT</v>
          </cell>
          <cell r="D9">
            <v>277760310238.40002</v>
          </cell>
          <cell r="E9">
            <v>299402863910.46002</v>
          </cell>
          <cell r="F9">
            <v>299402863910.46002</v>
          </cell>
          <cell r="G9">
            <v>272434768992.70999</v>
          </cell>
          <cell r="H9">
            <v>277760310</v>
          </cell>
          <cell r="I9">
            <v>299402864</v>
          </cell>
          <cell r="J9">
            <v>299402864</v>
          </cell>
          <cell r="K9">
            <v>272434769</v>
          </cell>
        </row>
        <row r="10">
          <cell r="B10">
            <v>3815</v>
          </cell>
          <cell r="C10" t="str">
            <v>GANANCIAS O PERDIDAS  NO REALIZADAS</v>
          </cell>
          <cell r="D10">
            <v>229354482563.95999</v>
          </cell>
          <cell r="E10">
            <v>257339774278.25</v>
          </cell>
          <cell r="F10">
            <v>257339774278.25</v>
          </cell>
          <cell r="G10">
            <v>246192309210.57999</v>
          </cell>
          <cell r="H10">
            <v>229354483</v>
          </cell>
          <cell r="I10">
            <v>257339774</v>
          </cell>
          <cell r="J10">
            <v>257339774</v>
          </cell>
          <cell r="K10">
            <v>246192309</v>
          </cell>
        </row>
        <row r="11">
          <cell r="B11">
            <v>381505</v>
          </cell>
          <cell r="C11" t="str">
            <v>REVALORIZACION ACTIVOS</v>
          </cell>
          <cell r="D11">
            <v>36506772864.870003</v>
          </cell>
          <cell r="E11">
            <v>36506772864.870003</v>
          </cell>
          <cell r="F11">
            <v>36506772864.870003</v>
          </cell>
          <cell r="G11">
            <v>27603269403.869999</v>
          </cell>
          <cell r="H11">
            <v>36506773</v>
          </cell>
          <cell r="I11">
            <v>36506773</v>
          </cell>
          <cell r="J11">
            <v>36506773</v>
          </cell>
          <cell r="K11">
            <v>27603269</v>
          </cell>
        </row>
        <row r="12">
          <cell r="B12">
            <v>38150501</v>
          </cell>
          <cell r="C12" t="str">
            <v>REVALORIZACION ACTIVOS   M/L</v>
          </cell>
          <cell r="D12">
            <v>36506772864.870003</v>
          </cell>
          <cell r="E12">
            <v>36506772864.870003</v>
          </cell>
          <cell r="F12">
            <v>36506772864.870003</v>
          </cell>
          <cell r="G12">
            <v>27603269403.869999</v>
          </cell>
          <cell r="H12">
            <v>36506773</v>
          </cell>
          <cell r="I12">
            <v>36506773</v>
          </cell>
          <cell r="J12">
            <v>36506773</v>
          </cell>
          <cell r="K12">
            <v>27603269</v>
          </cell>
        </row>
        <row r="13">
          <cell r="B13">
            <v>3815050101</v>
          </cell>
          <cell r="C13" t="str">
            <v>VALORIZACION TERRENOS</v>
          </cell>
          <cell r="D13">
            <v>3273063575</v>
          </cell>
          <cell r="E13">
            <v>3273063575</v>
          </cell>
          <cell r="F13">
            <v>3273063575</v>
          </cell>
          <cell r="G13">
            <v>3223461175</v>
          </cell>
          <cell r="H13">
            <v>3273064</v>
          </cell>
          <cell r="I13">
            <v>3273064</v>
          </cell>
          <cell r="J13">
            <v>3273064</v>
          </cell>
          <cell r="K13">
            <v>3223461</v>
          </cell>
        </row>
        <row r="14">
          <cell r="B14">
            <v>3815050102</v>
          </cell>
          <cell r="C14" t="str">
            <v>VALORIZACION EDIFICIOS</v>
          </cell>
          <cell r="D14">
            <v>33233709289.869999</v>
          </cell>
          <cell r="E14">
            <v>33233709289.869999</v>
          </cell>
          <cell r="F14">
            <v>33233709289.869999</v>
          </cell>
          <cell r="G14">
            <v>24379808228.869999</v>
          </cell>
          <cell r="H14">
            <v>33233709</v>
          </cell>
          <cell r="I14">
            <v>33233709</v>
          </cell>
          <cell r="J14">
            <v>33233709</v>
          </cell>
          <cell r="K14">
            <v>24379808</v>
          </cell>
        </row>
        <row r="15">
          <cell r="B15">
            <v>381510</v>
          </cell>
          <cell r="C15" t="str">
            <v>INSTRUMENTOS FINANCIEROS MEDIDOS AL</v>
          </cell>
          <cell r="D15">
            <v>9672054748.1200008</v>
          </cell>
          <cell r="E15">
            <v>38630054635.339996</v>
          </cell>
          <cell r="F15">
            <v>38630054635.339996</v>
          </cell>
          <cell r="G15">
            <v>39893600423.519997</v>
          </cell>
          <cell r="H15">
            <v>9672055</v>
          </cell>
          <cell r="I15">
            <v>38630055</v>
          </cell>
          <cell r="J15">
            <v>38630055</v>
          </cell>
          <cell r="K15">
            <v>39893600</v>
          </cell>
        </row>
        <row r="16">
          <cell r="B16">
            <v>38151001</v>
          </cell>
          <cell r="C16" t="str">
            <v>INSTRUMENTOS FINANCIEROS MEDIDOS AL</v>
          </cell>
          <cell r="D16">
            <v>5029197667.8100004</v>
          </cell>
          <cell r="E16">
            <v>9082081758.8600006</v>
          </cell>
          <cell r="F16">
            <v>9082081758.8600006</v>
          </cell>
          <cell r="G16">
            <v>6002863287.8599997</v>
          </cell>
          <cell r="H16">
            <v>5029198</v>
          </cell>
          <cell r="I16">
            <v>9082082</v>
          </cell>
          <cell r="J16">
            <v>9082082</v>
          </cell>
          <cell r="K16">
            <v>6002863</v>
          </cell>
        </row>
        <row r="17">
          <cell r="B17">
            <v>3815100101</v>
          </cell>
          <cell r="C17" t="str">
            <v>TOTAL EMISORES NACIONALES ACCIONES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381510010102</v>
          </cell>
          <cell r="C18" t="str">
            <v>METODO VALOR RAZONABLE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3815100102</v>
          </cell>
          <cell r="C19" t="str">
            <v>EMISORES NACIONALES PARTICIPACIONES</v>
          </cell>
          <cell r="D19">
            <v>9265466296.3099995</v>
          </cell>
          <cell r="E19">
            <v>9082081758.8600006</v>
          </cell>
          <cell r="F19">
            <v>9082081758.8600006</v>
          </cell>
          <cell r="G19">
            <v>6002863287.8599997</v>
          </cell>
          <cell r="H19">
            <v>9265466</v>
          </cell>
          <cell r="I19">
            <v>9082082</v>
          </cell>
          <cell r="J19">
            <v>9082082</v>
          </cell>
          <cell r="K19">
            <v>6002863</v>
          </cell>
        </row>
        <row r="20">
          <cell r="B20">
            <v>381510010202</v>
          </cell>
          <cell r="C20" t="str">
            <v>METODO VALOR RAZONABLE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381510010204</v>
          </cell>
          <cell r="C21" t="str">
            <v>MÉTODO VALOR RAZONABLE FCP CR</v>
          </cell>
          <cell r="D21">
            <v>17709380532.830002</v>
          </cell>
          <cell r="E21">
            <v>18175920756.689999</v>
          </cell>
          <cell r="F21">
            <v>18175920756.689999</v>
          </cell>
          <cell r="G21">
            <v>14361130322.1</v>
          </cell>
          <cell r="H21">
            <v>17709381</v>
          </cell>
          <cell r="I21">
            <v>18175921</v>
          </cell>
          <cell r="J21">
            <v>18175921</v>
          </cell>
          <cell r="K21">
            <v>14361130</v>
          </cell>
        </row>
        <row r="22">
          <cell r="B22">
            <v>381510010205</v>
          </cell>
          <cell r="C22" t="str">
            <v>METODO VALOR RAZONABLE FCP DB</v>
          </cell>
          <cell r="D22">
            <v>-23399021206.740002</v>
          </cell>
          <cell r="E22">
            <v>-22569432847.389999</v>
          </cell>
          <cell r="F22">
            <v>-22569432847.389999</v>
          </cell>
          <cell r="G22">
            <v>-22569432847.389999</v>
          </cell>
          <cell r="H22">
            <v>-23399021</v>
          </cell>
          <cell r="I22">
            <v>-22569433</v>
          </cell>
          <cell r="J22">
            <v>-22569433</v>
          </cell>
          <cell r="K22">
            <v>-22569433</v>
          </cell>
        </row>
        <row r="23">
          <cell r="B23">
            <v>381510010206</v>
          </cell>
          <cell r="C23" t="str">
            <v>VALOR RAZONABLE FCP</v>
          </cell>
          <cell r="D23">
            <v>14955106970.219999</v>
          </cell>
          <cell r="E23">
            <v>13398817031.059999</v>
          </cell>
          <cell r="F23">
            <v>13398817031.059999</v>
          </cell>
          <cell r="G23">
            <v>14211165813.15</v>
          </cell>
          <cell r="H23">
            <v>14955107</v>
          </cell>
          <cell r="I23">
            <v>13398817</v>
          </cell>
          <cell r="J23">
            <v>13398817</v>
          </cell>
          <cell r="K23">
            <v>14211166</v>
          </cell>
        </row>
        <row r="24">
          <cell r="B24">
            <v>3815100103</v>
          </cell>
          <cell r="C24" t="str">
            <v>TITULOS DE TESORERIA ¹TES TASA FIJA</v>
          </cell>
          <cell r="D24">
            <v>-4236268628.5</v>
          </cell>
          <cell r="E24">
            <v>0</v>
          </cell>
          <cell r="F24">
            <v>0</v>
          </cell>
          <cell r="G24">
            <v>0</v>
          </cell>
          <cell r="H24">
            <v>-4236269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38151002</v>
          </cell>
          <cell r="C25" t="str">
            <v>INSTRUMENTOS FINANCIEROS MEDIDOS AL</v>
          </cell>
          <cell r="D25">
            <v>4642857080.3100004</v>
          </cell>
          <cell r="E25">
            <v>29547972876.48</v>
          </cell>
          <cell r="F25">
            <v>29547972876.48</v>
          </cell>
          <cell r="G25">
            <v>33890737135.66</v>
          </cell>
          <cell r="H25">
            <v>4642857</v>
          </cell>
          <cell r="I25">
            <v>29547973</v>
          </cell>
          <cell r="J25">
            <v>29547973</v>
          </cell>
          <cell r="K25">
            <v>33890737</v>
          </cell>
        </row>
        <row r="26">
          <cell r="B26">
            <v>3815100201</v>
          </cell>
          <cell r="C26" t="str">
            <v>EMISORES EXTRANJEROS ACCIONES USD</v>
          </cell>
          <cell r="D26">
            <v>4642857080.3100004</v>
          </cell>
          <cell r="E26">
            <v>29547972876.48</v>
          </cell>
          <cell r="F26">
            <v>29547972876.48</v>
          </cell>
          <cell r="G26">
            <v>33890737135.66</v>
          </cell>
          <cell r="H26">
            <v>4642857</v>
          </cell>
          <cell r="I26">
            <v>29547973</v>
          </cell>
          <cell r="J26">
            <v>29547973</v>
          </cell>
          <cell r="K26">
            <v>33890737</v>
          </cell>
        </row>
        <row r="27">
          <cell r="B27">
            <v>381510020101</v>
          </cell>
          <cell r="C27" t="str">
            <v>EMISORES EXTRANJEROS ACCIONES</v>
          </cell>
          <cell r="D27">
            <v>19099332494.799999</v>
          </cell>
          <cell r="E27">
            <v>30848362656.77</v>
          </cell>
          <cell r="F27">
            <v>30848362656.77</v>
          </cell>
          <cell r="G27">
            <v>34791573230.389999</v>
          </cell>
          <cell r="H27">
            <v>19099332</v>
          </cell>
          <cell r="I27">
            <v>30848363</v>
          </cell>
          <cell r="J27">
            <v>30848363</v>
          </cell>
          <cell r="K27">
            <v>34791573</v>
          </cell>
        </row>
        <row r="28">
          <cell r="B28">
            <v>38151002010102</v>
          </cell>
          <cell r="C28" t="str">
            <v>METODO VALOR RAZONABLE</v>
          </cell>
          <cell r="D28">
            <v>12472014371.559999</v>
          </cell>
          <cell r="E28">
            <v>26192547616.200001</v>
          </cell>
          <cell r="F28">
            <v>26192547616.200001</v>
          </cell>
          <cell r="G28">
            <v>30031609736.049999</v>
          </cell>
          <cell r="H28">
            <v>12472014</v>
          </cell>
          <cell r="I28">
            <v>26192548</v>
          </cell>
          <cell r="J28">
            <v>26192548</v>
          </cell>
          <cell r="K28">
            <v>30031610</v>
          </cell>
        </row>
        <row r="29">
          <cell r="B29">
            <v>38151002010199</v>
          </cell>
          <cell r="C29" t="str">
            <v>REEXPRESION ACCIONES ME NIIF</v>
          </cell>
          <cell r="D29">
            <v>6627318123.2399998</v>
          </cell>
          <cell r="E29">
            <v>4655815040.5699997</v>
          </cell>
          <cell r="F29">
            <v>4655815040.5699997</v>
          </cell>
          <cell r="G29">
            <v>4759963494.3400002</v>
          </cell>
          <cell r="H29">
            <v>6627318</v>
          </cell>
          <cell r="I29">
            <v>4655815</v>
          </cell>
          <cell r="J29">
            <v>4655815</v>
          </cell>
          <cell r="K29">
            <v>4759963</v>
          </cell>
        </row>
        <row r="30">
          <cell r="B30">
            <v>381510020102</v>
          </cell>
          <cell r="C30" t="str">
            <v>EMISORES EXTRANJEROS PARTICIPACIONE</v>
          </cell>
          <cell r="D30">
            <v>637211285.63999999</v>
          </cell>
          <cell r="E30">
            <v>-1300389780.29</v>
          </cell>
          <cell r="F30">
            <v>-1300389780.29</v>
          </cell>
          <cell r="G30">
            <v>-900836094.73000002</v>
          </cell>
          <cell r="H30">
            <v>637211</v>
          </cell>
          <cell r="I30">
            <v>-1300390</v>
          </cell>
          <cell r="J30">
            <v>-1300390</v>
          </cell>
          <cell r="K30">
            <v>-900836</v>
          </cell>
        </row>
        <row r="31">
          <cell r="B31">
            <v>38151002010204</v>
          </cell>
          <cell r="C31" t="str">
            <v>METODO VALOR RAZONABLE FCP USD CR</v>
          </cell>
          <cell r="D31">
            <v>-850008463.5</v>
          </cell>
          <cell r="E31">
            <v>-1007893004.5</v>
          </cell>
          <cell r="F31">
            <v>-1007893004.5</v>
          </cell>
          <cell r="G31">
            <v>-559960464.69000006</v>
          </cell>
          <cell r="H31">
            <v>-850008</v>
          </cell>
          <cell r="I31">
            <v>-1007893</v>
          </cell>
          <cell r="J31">
            <v>-1007893</v>
          </cell>
          <cell r="K31">
            <v>-559960</v>
          </cell>
        </row>
        <row r="32">
          <cell r="B32">
            <v>38151002010205</v>
          </cell>
          <cell r="C32" t="str">
            <v>METODO VALOR RAZONABLE FCP USD DB</v>
          </cell>
          <cell r="D32">
            <v>-303641453.36000001</v>
          </cell>
          <cell r="E32">
            <v>-303641453.36000001</v>
          </cell>
          <cell r="F32">
            <v>-303641453.36000001</v>
          </cell>
          <cell r="G32">
            <v>-303641453.36000001</v>
          </cell>
          <cell r="H32">
            <v>-303641</v>
          </cell>
          <cell r="I32">
            <v>-303641</v>
          </cell>
          <cell r="J32">
            <v>-303641</v>
          </cell>
          <cell r="K32">
            <v>-303641</v>
          </cell>
        </row>
        <row r="33">
          <cell r="B33">
            <v>38151002010299</v>
          </cell>
          <cell r="C33" t="str">
            <v>REEXPRESION FCP NIIF</v>
          </cell>
          <cell r="D33">
            <v>1790861202.5</v>
          </cell>
          <cell r="E33">
            <v>11144677.57</v>
          </cell>
          <cell r="F33">
            <v>11144677.57</v>
          </cell>
          <cell r="G33">
            <v>-37234176.68</v>
          </cell>
          <cell r="H33">
            <v>1790861</v>
          </cell>
          <cell r="I33">
            <v>11145</v>
          </cell>
          <cell r="J33">
            <v>11145</v>
          </cell>
          <cell r="K33">
            <v>-37234</v>
          </cell>
        </row>
        <row r="34">
          <cell r="B34">
            <v>381510020107</v>
          </cell>
          <cell r="C34" t="str">
            <v>BONOS YANKEES DPV BID3003</v>
          </cell>
          <cell r="D34">
            <v>-12389452790.65</v>
          </cell>
          <cell r="E34">
            <v>0</v>
          </cell>
          <cell r="F34">
            <v>0</v>
          </cell>
          <cell r="G34">
            <v>0</v>
          </cell>
          <cell r="H34">
            <v>-12389453</v>
          </cell>
          <cell r="I34">
            <v>0</v>
          </cell>
          <cell r="J34">
            <v>0</v>
          </cell>
          <cell r="K34">
            <v>0</v>
          </cell>
        </row>
        <row r="35">
          <cell r="B35">
            <v>381510020109</v>
          </cell>
          <cell r="C35" t="str">
            <v>BONOS YANKEES DVP BID2983</v>
          </cell>
          <cell r="D35">
            <v>-2214250990.8800001</v>
          </cell>
          <cell r="E35">
            <v>0</v>
          </cell>
          <cell r="F35">
            <v>0</v>
          </cell>
          <cell r="G35">
            <v>0</v>
          </cell>
          <cell r="H35">
            <v>-2214251</v>
          </cell>
          <cell r="I35">
            <v>0</v>
          </cell>
          <cell r="J35">
            <v>0</v>
          </cell>
          <cell r="K35">
            <v>0</v>
          </cell>
        </row>
        <row r="36">
          <cell r="B36">
            <v>381510020110</v>
          </cell>
          <cell r="C36" t="str">
            <v>BONOS YANKES DVP BID3661</v>
          </cell>
          <cell r="D36">
            <v>-489982918.60000002</v>
          </cell>
          <cell r="E36">
            <v>0</v>
          </cell>
          <cell r="F36">
            <v>0</v>
          </cell>
          <cell r="G36">
            <v>0</v>
          </cell>
          <cell r="H36">
            <v>-489983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381525</v>
          </cell>
          <cell r="C37" t="str">
            <v>COBERTURA CON DERIVADOS DE FLUJO DE</v>
          </cell>
          <cell r="D37">
            <v>-4300542245.1499996</v>
          </cell>
          <cell r="E37">
            <v>-201328605.15000001</v>
          </cell>
          <cell r="F37">
            <v>-201328605.15000001</v>
          </cell>
          <cell r="G37">
            <v>0</v>
          </cell>
          <cell r="H37">
            <v>-4300542</v>
          </cell>
          <cell r="I37">
            <v>-201329</v>
          </cell>
          <cell r="J37">
            <v>-201329</v>
          </cell>
          <cell r="K37">
            <v>0</v>
          </cell>
        </row>
        <row r="38">
          <cell r="B38">
            <v>38152501</v>
          </cell>
          <cell r="C38" t="str">
            <v>COBERTURA CON DERIVADOS DE FLUJO DE</v>
          </cell>
          <cell r="D38">
            <v>-4300542245.1499996</v>
          </cell>
          <cell r="E38">
            <v>-201328605.15000001</v>
          </cell>
          <cell r="F38">
            <v>-201328605.15000001</v>
          </cell>
          <cell r="G38">
            <v>0</v>
          </cell>
          <cell r="H38">
            <v>-4300542</v>
          </cell>
          <cell r="I38">
            <v>-201329</v>
          </cell>
          <cell r="J38">
            <v>-201329</v>
          </cell>
          <cell r="K38">
            <v>0</v>
          </cell>
        </row>
        <row r="39">
          <cell r="B39">
            <v>3815250107</v>
          </cell>
          <cell r="C39" t="str">
            <v>COBERTURA FLUJO CAJA FWD LIQUIDACIO</v>
          </cell>
          <cell r="D39">
            <v>1726346835</v>
          </cell>
          <cell r="E39">
            <v>1726346835</v>
          </cell>
          <cell r="F39">
            <v>1726346835</v>
          </cell>
          <cell r="G39">
            <v>0</v>
          </cell>
          <cell r="H39">
            <v>1726347</v>
          </cell>
          <cell r="I39">
            <v>1726347</v>
          </cell>
          <cell r="J39">
            <v>1726347</v>
          </cell>
          <cell r="K39">
            <v>0</v>
          </cell>
        </row>
        <row r="40">
          <cell r="B40">
            <v>381525010702</v>
          </cell>
          <cell r="C40" t="str">
            <v>COBERTURA OP DE VENTA FWD LIQ</v>
          </cell>
          <cell r="D40">
            <v>1726346835</v>
          </cell>
          <cell r="E40">
            <v>1726346835</v>
          </cell>
          <cell r="F40">
            <v>1726346835</v>
          </cell>
          <cell r="G40">
            <v>0</v>
          </cell>
          <cell r="H40">
            <v>1726347</v>
          </cell>
          <cell r="I40">
            <v>1726347</v>
          </cell>
          <cell r="J40">
            <v>1726347</v>
          </cell>
          <cell r="K40">
            <v>0</v>
          </cell>
        </row>
        <row r="41">
          <cell r="B41">
            <v>3815250108</v>
          </cell>
          <cell r="C41" t="str">
            <v>COBERTURA FLUJO CAJA FUTUROS VALORA</v>
          </cell>
          <cell r="D41">
            <v>-963542175.14999998</v>
          </cell>
          <cell r="E41">
            <v>791742528.85000002</v>
          </cell>
          <cell r="F41">
            <v>791742528.85000002</v>
          </cell>
          <cell r="G41">
            <v>0</v>
          </cell>
          <cell r="H41">
            <v>-963542</v>
          </cell>
          <cell r="I41">
            <v>791743</v>
          </cell>
          <cell r="J41">
            <v>791743</v>
          </cell>
          <cell r="K41">
            <v>0</v>
          </cell>
        </row>
        <row r="42">
          <cell r="B42">
            <v>381525010801</v>
          </cell>
          <cell r="C42" t="str">
            <v>COBERTURA OP COMPRA FUTURO</v>
          </cell>
          <cell r="D42">
            <v>-14293732</v>
          </cell>
          <cell r="E42">
            <v>0</v>
          </cell>
          <cell r="F42">
            <v>0</v>
          </cell>
          <cell r="G42">
            <v>0</v>
          </cell>
          <cell r="H42">
            <v>-14294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381525010802</v>
          </cell>
          <cell r="C43" t="str">
            <v>COBERTURA OP DE VENTA FUTURO</v>
          </cell>
          <cell r="D43">
            <v>-949248443.14999998</v>
          </cell>
          <cell r="E43">
            <v>791742528.85000002</v>
          </cell>
          <cell r="F43">
            <v>791742528.85000002</v>
          </cell>
          <cell r="G43">
            <v>0</v>
          </cell>
          <cell r="H43">
            <v>-949248</v>
          </cell>
          <cell r="I43">
            <v>791743</v>
          </cell>
          <cell r="J43">
            <v>791743</v>
          </cell>
          <cell r="K43">
            <v>0</v>
          </cell>
        </row>
        <row r="44">
          <cell r="B44">
            <v>3815250109</v>
          </cell>
          <cell r="C44" t="str">
            <v>COBERTURA FLUJO CAJA FUTUROS LIQ</v>
          </cell>
          <cell r="D44">
            <v>-5063346905</v>
          </cell>
          <cell r="E44">
            <v>-2719417969</v>
          </cell>
          <cell r="F44">
            <v>-2719417969</v>
          </cell>
          <cell r="G44">
            <v>0</v>
          </cell>
          <cell r="H44">
            <v>-5063347</v>
          </cell>
          <cell r="I44">
            <v>-2719418</v>
          </cell>
          <cell r="J44">
            <v>-2719418</v>
          </cell>
          <cell r="K44">
            <v>0</v>
          </cell>
        </row>
        <row r="45">
          <cell r="B45">
            <v>381525010901</v>
          </cell>
          <cell r="C45" t="str">
            <v>COBERTURA OP DE COMPRA FUTURO LIQ</v>
          </cell>
          <cell r="D45">
            <v>-13105408</v>
          </cell>
          <cell r="E45">
            <v>0</v>
          </cell>
          <cell r="F45">
            <v>0</v>
          </cell>
          <cell r="G45">
            <v>0</v>
          </cell>
          <cell r="H45">
            <v>-13105</v>
          </cell>
          <cell r="I45">
            <v>0</v>
          </cell>
          <cell r="J45">
            <v>0</v>
          </cell>
          <cell r="K45">
            <v>0</v>
          </cell>
        </row>
        <row r="46">
          <cell r="B46">
            <v>381525010902</v>
          </cell>
          <cell r="C46" t="str">
            <v>COBERTURA OP DE VENTA FUTURO LIQ</v>
          </cell>
          <cell r="D46">
            <v>-5050241497</v>
          </cell>
          <cell r="E46">
            <v>-2719417969</v>
          </cell>
          <cell r="F46">
            <v>-2719417969</v>
          </cell>
          <cell r="G46">
            <v>0</v>
          </cell>
          <cell r="H46">
            <v>-5050241</v>
          </cell>
          <cell r="I46">
            <v>-2719418</v>
          </cell>
          <cell r="J46">
            <v>-2719418</v>
          </cell>
          <cell r="K46">
            <v>0</v>
          </cell>
        </row>
        <row r="47">
          <cell r="B47">
            <v>381555</v>
          </cell>
          <cell r="C47" t="str">
            <v>AJUSTES EN LA APLICACION POR PRIMER</v>
          </cell>
          <cell r="D47">
            <v>9814459252.0300007</v>
          </cell>
          <cell r="E47">
            <v>9814459252.0300007</v>
          </cell>
          <cell r="F47">
            <v>9814459252.0300007</v>
          </cell>
          <cell r="G47">
            <v>-1322003173.5799999</v>
          </cell>
          <cell r="H47">
            <v>9814459</v>
          </cell>
          <cell r="I47">
            <v>9814459</v>
          </cell>
          <cell r="J47">
            <v>9814459</v>
          </cell>
          <cell r="K47">
            <v>-1322003</v>
          </cell>
        </row>
        <row r="48">
          <cell r="B48">
            <v>38155501</v>
          </cell>
          <cell r="C48" t="str">
            <v>AJUSTES EN LA APLICACION POR PRIMER</v>
          </cell>
          <cell r="D48">
            <v>9814459252.0300007</v>
          </cell>
          <cell r="E48">
            <v>9814459252.0300007</v>
          </cell>
          <cell r="F48">
            <v>9814459252.0300007</v>
          </cell>
          <cell r="G48">
            <v>-1322003173.5799999</v>
          </cell>
          <cell r="H48">
            <v>9814459</v>
          </cell>
          <cell r="I48">
            <v>9814459</v>
          </cell>
          <cell r="J48">
            <v>9814459</v>
          </cell>
          <cell r="K48">
            <v>-1322003</v>
          </cell>
        </row>
        <row r="49">
          <cell r="B49">
            <v>3815550101</v>
          </cell>
          <cell r="C49" t="str">
            <v>INSTRUMENTOS FINANCIEROS DERIVADOS</v>
          </cell>
          <cell r="D49">
            <v>-217361962.11000001</v>
          </cell>
          <cell r="E49">
            <v>-217361962.11000001</v>
          </cell>
          <cell r="F49">
            <v>-217361962.11000001</v>
          </cell>
          <cell r="G49">
            <v>-217361962.11000001</v>
          </cell>
          <cell r="H49">
            <v>-217362</v>
          </cell>
          <cell r="I49">
            <v>-217362</v>
          </cell>
          <cell r="J49">
            <v>-217362</v>
          </cell>
          <cell r="K49">
            <v>-217362</v>
          </cell>
        </row>
        <row r="50">
          <cell r="B50">
            <v>381555010101</v>
          </cell>
          <cell r="C50" t="str">
            <v>CREDIT VALUATION ADJUSTMENT-CVA NII</v>
          </cell>
          <cell r="D50">
            <v>-217361962.11000001</v>
          </cell>
          <cell r="E50">
            <v>-217361962.11000001</v>
          </cell>
          <cell r="F50">
            <v>-217361962.11000001</v>
          </cell>
          <cell r="G50">
            <v>-217361962.11000001</v>
          </cell>
          <cell r="H50">
            <v>-217362</v>
          </cell>
          <cell r="I50">
            <v>-217362</v>
          </cell>
          <cell r="J50">
            <v>-217362</v>
          </cell>
          <cell r="K50">
            <v>-217362</v>
          </cell>
        </row>
        <row r="51">
          <cell r="B51">
            <v>3815550103</v>
          </cell>
          <cell r="C51" t="str">
            <v>PROPIEDAD PLANTA Y EQUIPO REPOSICI?</v>
          </cell>
          <cell r="D51">
            <v>21881395.370000001</v>
          </cell>
          <cell r="E51">
            <v>21881395.370000001</v>
          </cell>
          <cell r="F51">
            <v>21881395.370000001</v>
          </cell>
          <cell r="G51">
            <v>21881395.370000001</v>
          </cell>
          <cell r="H51">
            <v>21881</v>
          </cell>
          <cell r="I51">
            <v>21881</v>
          </cell>
          <cell r="J51">
            <v>21881</v>
          </cell>
          <cell r="K51">
            <v>21881</v>
          </cell>
        </row>
        <row r="52">
          <cell r="B52">
            <v>381555010301</v>
          </cell>
          <cell r="C52" t="str">
            <v>EQUIPO MUEBLES  Y ENSERES DE OFICIN</v>
          </cell>
          <cell r="D52">
            <v>20099026.32</v>
          </cell>
          <cell r="E52">
            <v>20099026.32</v>
          </cell>
          <cell r="F52">
            <v>20099026.32</v>
          </cell>
          <cell r="G52">
            <v>20099026.32</v>
          </cell>
          <cell r="H52">
            <v>20099</v>
          </cell>
          <cell r="I52">
            <v>20099</v>
          </cell>
          <cell r="J52">
            <v>20099</v>
          </cell>
          <cell r="K52">
            <v>20099</v>
          </cell>
        </row>
        <row r="53">
          <cell r="B53">
            <v>381555010302</v>
          </cell>
          <cell r="C53" t="str">
            <v>EQUIPO DE COMPUTACION NIIF</v>
          </cell>
          <cell r="D53">
            <v>1782369.05</v>
          </cell>
          <cell r="E53">
            <v>1782369.05</v>
          </cell>
          <cell r="F53">
            <v>1782369.05</v>
          </cell>
          <cell r="G53">
            <v>1782369.05</v>
          </cell>
          <cell r="H53">
            <v>1782</v>
          </cell>
          <cell r="I53">
            <v>1782</v>
          </cell>
          <cell r="J53">
            <v>1782</v>
          </cell>
          <cell r="K53">
            <v>1782</v>
          </cell>
        </row>
        <row r="54">
          <cell r="B54">
            <v>3815550104</v>
          </cell>
          <cell r="C54" t="str">
            <v>PROPIEDAD PLANTA Y EQUIPO AJUSTE PO</v>
          </cell>
          <cell r="D54">
            <v>-261799018.06999999</v>
          </cell>
          <cell r="E54">
            <v>-261799018.06999999</v>
          </cell>
          <cell r="F54">
            <v>-261799018.06999999</v>
          </cell>
          <cell r="G54">
            <v>-261799018.06999999</v>
          </cell>
          <cell r="H54">
            <v>-261799</v>
          </cell>
          <cell r="I54">
            <v>-261799</v>
          </cell>
          <cell r="J54">
            <v>-261799</v>
          </cell>
          <cell r="K54">
            <v>-261799</v>
          </cell>
        </row>
        <row r="55">
          <cell r="B55">
            <v>381555010401</v>
          </cell>
          <cell r="C55" t="str">
            <v>TERRENOS NIIF</v>
          </cell>
          <cell r="D55">
            <v>-261799018.06999999</v>
          </cell>
          <cell r="E55">
            <v>-261799018.06999999</v>
          </cell>
          <cell r="F55">
            <v>-261799018.06999999</v>
          </cell>
          <cell r="G55">
            <v>-261799018.06999999</v>
          </cell>
          <cell r="H55">
            <v>-261799</v>
          </cell>
          <cell r="I55">
            <v>-261799</v>
          </cell>
          <cell r="J55">
            <v>-261799</v>
          </cell>
          <cell r="K55">
            <v>-261799</v>
          </cell>
        </row>
        <row r="56">
          <cell r="B56">
            <v>381555010402</v>
          </cell>
          <cell r="C56" t="str">
            <v>EDIFICIOS NIIF</v>
          </cell>
          <cell r="D56">
            <v>-4101517913.8800001</v>
          </cell>
          <cell r="E56">
            <v>-4101517913.8800001</v>
          </cell>
          <cell r="F56">
            <v>-4101517913.8800001</v>
          </cell>
          <cell r="G56">
            <v>-4101517913.8800001</v>
          </cell>
          <cell r="H56">
            <v>-4101518</v>
          </cell>
          <cell r="I56">
            <v>-4101518</v>
          </cell>
          <cell r="J56">
            <v>-4101518</v>
          </cell>
          <cell r="K56">
            <v>-4101518</v>
          </cell>
        </row>
        <row r="57">
          <cell r="B57">
            <v>381555010403</v>
          </cell>
          <cell r="C57" t="str">
            <v>EQUIPO MUEBLES  Y ENSERES DE OFICIN</v>
          </cell>
          <cell r="D57">
            <v>-141721751.37</v>
          </cell>
          <cell r="E57">
            <v>-141721751.37</v>
          </cell>
          <cell r="F57">
            <v>-141721751.37</v>
          </cell>
          <cell r="G57">
            <v>-141721751.37</v>
          </cell>
          <cell r="H57">
            <v>-141722</v>
          </cell>
          <cell r="I57">
            <v>-141722</v>
          </cell>
          <cell r="J57">
            <v>-141722</v>
          </cell>
          <cell r="K57">
            <v>-141722</v>
          </cell>
        </row>
        <row r="58">
          <cell r="B58">
            <v>381555010404</v>
          </cell>
          <cell r="C58" t="str">
            <v>EQUIPO DE COMPUTACION NIIF</v>
          </cell>
          <cell r="D58">
            <v>-146496666.18000001</v>
          </cell>
          <cell r="E58">
            <v>-146496666.18000001</v>
          </cell>
          <cell r="F58">
            <v>-146496666.18000001</v>
          </cell>
          <cell r="G58">
            <v>-146496666.18000001</v>
          </cell>
          <cell r="H58">
            <v>-146497</v>
          </cell>
          <cell r="I58">
            <v>-146497</v>
          </cell>
          <cell r="J58">
            <v>-146497</v>
          </cell>
          <cell r="K58">
            <v>-146497</v>
          </cell>
        </row>
        <row r="59">
          <cell r="B59">
            <v>381555010405</v>
          </cell>
          <cell r="C59" t="str">
            <v>VEHICULOS NIIF</v>
          </cell>
          <cell r="D59">
            <v>-25894471.760000002</v>
          </cell>
          <cell r="E59">
            <v>-25894471.760000002</v>
          </cell>
          <cell r="F59">
            <v>-25894471.760000002</v>
          </cell>
          <cell r="G59">
            <v>-25894471.760000002</v>
          </cell>
          <cell r="H59">
            <v>-25894</v>
          </cell>
          <cell r="I59">
            <v>-25894</v>
          </cell>
          <cell r="J59">
            <v>-25894</v>
          </cell>
          <cell r="K59">
            <v>-25894</v>
          </cell>
        </row>
        <row r="60">
          <cell r="B60">
            <v>381555010406</v>
          </cell>
          <cell r="C60" t="str">
            <v>DEPRECIACION EDIFICIOS NIIF</v>
          </cell>
          <cell r="D60">
            <v>4101517913.8800001</v>
          </cell>
          <cell r="E60">
            <v>4101517913.8800001</v>
          </cell>
          <cell r="F60">
            <v>4101517913.8800001</v>
          </cell>
          <cell r="G60">
            <v>4101517913.8800001</v>
          </cell>
          <cell r="H60">
            <v>4101518</v>
          </cell>
          <cell r="I60">
            <v>4101518</v>
          </cell>
          <cell r="J60">
            <v>4101518</v>
          </cell>
          <cell r="K60">
            <v>4101518</v>
          </cell>
        </row>
        <row r="61">
          <cell r="B61">
            <v>381555010407</v>
          </cell>
          <cell r="C61" t="str">
            <v>DEPRECIACION EQUIPO MUEBLES  Y ENSE</v>
          </cell>
          <cell r="D61">
            <v>141721751.37</v>
          </cell>
          <cell r="E61">
            <v>141721751.37</v>
          </cell>
          <cell r="F61">
            <v>141721751.37</v>
          </cell>
          <cell r="G61">
            <v>141721751.37</v>
          </cell>
          <cell r="H61">
            <v>141722</v>
          </cell>
          <cell r="I61">
            <v>141722</v>
          </cell>
          <cell r="J61">
            <v>141722</v>
          </cell>
          <cell r="K61">
            <v>141722</v>
          </cell>
        </row>
        <row r="62">
          <cell r="B62">
            <v>381555010408</v>
          </cell>
          <cell r="C62" t="str">
            <v>DEPRECIACI?N EQUIPO DE COMPUTACION</v>
          </cell>
          <cell r="D62">
            <v>146496666.18000001</v>
          </cell>
          <cell r="E62">
            <v>146496666.18000001</v>
          </cell>
          <cell r="F62">
            <v>146496666.18000001</v>
          </cell>
          <cell r="G62">
            <v>146496666.18000001</v>
          </cell>
          <cell r="H62">
            <v>146497</v>
          </cell>
          <cell r="I62">
            <v>146497</v>
          </cell>
          <cell r="J62">
            <v>146497</v>
          </cell>
          <cell r="K62">
            <v>146497</v>
          </cell>
        </row>
        <row r="63">
          <cell r="B63">
            <v>381555010409</v>
          </cell>
          <cell r="C63" t="str">
            <v>DEPRECIACI?N VEHICULOS NIIF</v>
          </cell>
          <cell r="D63">
            <v>25894471.760000002</v>
          </cell>
          <cell r="E63">
            <v>25894471.760000002</v>
          </cell>
          <cell r="F63">
            <v>25894471.760000002</v>
          </cell>
          <cell r="G63">
            <v>25894471.760000002</v>
          </cell>
          <cell r="H63">
            <v>25894</v>
          </cell>
          <cell r="I63">
            <v>25894</v>
          </cell>
          <cell r="J63">
            <v>25894</v>
          </cell>
          <cell r="K63">
            <v>25894</v>
          </cell>
        </row>
        <row r="64">
          <cell r="B64">
            <v>3815550105</v>
          </cell>
          <cell r="C64" t="str">
            <v>CARGOS DIFERIDOS AJUSTE POR INFLACI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>
            <v>381555010501</v>
          </cell>
          <cell r="C65" t="str">
            <v>COSTO SOFTWARE NIIF</v>
          </cell>
          <cell r="D65">
            <v>-313443369.07999998</v>
          </cell>
          <cell r="E65">
            <v>-313443369.07999998</v>
          </cell>
          <cell r="F65">
            <v>-313443369.07999998</v>
          </cell>
          <cell r="G65">
            <v>-313443369.07999998</v>
          </cell>
          <cell r="H65">
            <v>-313443</v>
          </cell>
          <cell r="I65">
            <v>-313443</v>
          </cell>
          <cell r="J65">
            <v>-313443</v>
          </cell>
          <cell r="K65">
            <v>-313443</v>
          </cell>
        </row>
        <row r="66">
          <cell r="B66">
            <v>381555010502</v>
          </cell>
          <cell r="C66" t="str">
            <v>AMORTIZACION SOFTWARE (CR) NIIF</v>
          </cell>
          <cell r="D66">
            <v>313443369.07999998</v>
          </cell>
          <cell r="E66">
            <v>313443369.07999998</v>
          </cell>
          <cell r="F66">
            <v>313443369.07999998</v>
          </cell>
          <cell r="G66">
            <v>313443369.07999998</v>
          </cell>
          <cell r="H66">
            <v>313443</v>
          </cell>
          <cell r="I66">
            <v>313443</v>
          </cell>
          <cell r="J66">
            <v>313443</v>
          </cell>
          <cell r="K66">
            <v>313443</v>
          </cell>
        </row>
        <row r="67">
          <cell r="B67">
            <v>3815550106</v>
          </cell>
          <cell r="C67" t="str">
            <v>BIENES DE ARTE Y CULTURA AJUSTE POR</v>
          </cell>
          <cell r="D67">
            <v>-77842347.519999996</v>
          </cell>
          <cell r="E67">
            <v>-77842347.519999996</v>
          </cell>
          <cell r="F67">
            <v>-77842347.519999996</v>
          </cell>
          <cell r="G67">
            <v>-77842347.519999996</v>
          </cell>
          <cell r="H67">
            <v>-77842</v>
          </cell>
          <cell r="I67">
            <v>-77842</v>
          </cell>
          <cell r="J67">
            <v>-77842</v>
          </cell>
          <cell r="K67">
            <v>-77842</v>
          </cell>
        </row>
        <row r="68">
          <cell r="B68">
            <v>381555010601</v>
          </cell>
          <cell r="C68" t="str">
            <v>BIENES DE ARTE Y CULTURA NIIF</v>
          </cell>
          <cell r="D68">
            <v>-77842347.519999996</v>
          </cell>
          <cell r="E68">
            <v>-77842347.519999996</v>
          </cell>
          <cell r="F68">
            <v>-77842347.519999996</v>
          </cell>
          <cell r="G68">
            <v>-77842347.519999996</v>
          </cell>
          <cell r="H68">
            <v>-77842</v>
          </cell>
          <cell r="I68">
            <v>-77842</v>
          </cell>
          <cell r="J68">
            <v>-77842</v>
          </cell>
          <cell r="K68">
            <v>-77842</v>
          </cell>
        </row>
        <row r="69">
          <cell r="B69">
            <v>3815550107</v>
          </cell>
          <cell r="C69" t="str">
            <v>BIENES ENTREGADOS EN COMODATO AJUST</v>
          </cell>
          <cell r="D69">
            <v>-48849906.140000001</v>
          </cell>
          <cell r="E69">
            <v>-48849906.140000001</v>
          </cell>
          <cell r="F69">
            <v>-48849906.140000001</v>
          </cell>
          <cell r="G69">
            <v>-48849906.140000001</v>
          </cell>
          <cell r="H69">
            <v>-48850</v>
          </cell>
          <cell r="I69">
            <v>-48850</v>
          </cell>
          <cell r="J69">
            <v>-48850</v>
          </cell>
          <cell r="K69">
            <v>-48850</v>
          </cell>
        </row>
        <row r="70">
          <cell r="B70">
            <v>381555010701</v>
          </cell>
          <cell r="C70" t="str">
            <v>BIENES ENTREGADOS COMODATO NIIF</v>
          </cell>
          <cell r="D70">
            <v>-48849906.140000001</v>
          </cell>
          <cell r="E70">
            <v>-48849906.140000001</v>
          </cell>
          <cell r="F70">
            <v>-48849906.140000001</v>
          </cell>
          <cell r="G70">
            <v>-48849906.140000001</v>
          </cell>
          <cell r="H70">
            <v>-48850</v>
          </cell>
          <cell r="I70">
            <v>-48850</v>
          </cell>
          <cell r="J70">
            <v>-48850</v>
          </cell>
          <cell r="K70">
            <v>-48850</v>
          </cell>
        </row>
        <row r="71">
          <cell r="B71">
            <v>3815550108</v>
          </cell>
          <cell r="C71" t="str">
            <v>OTROS ACTIVOS AJUSTES POR INFLACI?N</v>
          </cell>
          <cell r="D71">
            <v>-88996992.859999999</v>
          </cell>
          <cell r="E71">
            <v>-88996992.859999999</v>
          </cell>
          <cell r="F71">
            <v>-88996992.859999999</v>
          </cell>
          <cell r="G71">
            <v>-88996992.859999999</v>
          </cell>
          <cell r="H71">
            <v>-88997</v>
          </cell>
          <cell r="I71">
            <v>-88997</v>
          </cell>
          <cell r="J71">
            <v>-88997</v>
          </cell>
          <cell r="K71">
            <v>-88997</v>
          </cell>
        </row>
        <row r="72">
          <cell r="B72">
            <v>381555010801</v>
          </cell>
          <cell r="C72" t="str">
            <v>APORTES PERMANENTES NIIF</v>
          </cell>
          <cell r="D72">
            <v>-48515715.369999997</v>
          </cell>
          <cell r="E72">
            <v>-48515715.369999997</v>
          </cell>
          <cell r="F72">
            <v>-48515715.369999997</v>
          </cell>
          <cell r="G72">
            <v>-48515715.369999997</v>
          </cell>
          <cell r="H72">
            <v>-48516</v>
          </cell>
          <cell r="I72">
            <v>-48516</v>
          </cell>
          <cell r="J72">
            <v>-48516</v>
          </cell>
          <cell r="K72">
            <v>-48516</v>
          </cell>
        </row>
        <row r="73">
          <cell r="B73">
            <v>381555010802</v>
          </cell>
          <cell r="C73" t="str">
            <v>DEPOSITOS DE GARANTIA NIIF</v>
          </cell>
          <cell r="D73">
            <v>-40481277.490000002</v>
          </cell>
          <cell r="E73">
            <v>-40481277.490000002</v>
          </cell>
          <cell r="F73">
            <v>-40481277.490000002</v>
          </cell>
          <cell r="G73">
            <v>-40481277.490000002</v>
          </cell>
          <cell r="H73">
            <v>-40481</v>
          </cell>
          <cell r="I73">
            <v>-40481</v>
          </cell>
          <cell r="J73">
            <v>-40481</v>
          </cell>
          <cell r="K73">
            <v>-40481</v>
          </cell>
        </row>
        <row r="74">
          <cell r="B74">
            <v>3815550109</v>
          </cell>
          <cell r="C74" t="str">
            <v>DEPOSITOS Y EXIGIBILIDADES NIIF</v>
          </cell>
          <cell r="D74">
            <v>-145886410.80000001</v>
          </cell>
          <cell r="E74">
            <v>-145886410.80000001</v>
          </cell>
          <cell r="F74">
            <v>-145886410.80000001</v>
          </cell>
          <cell r="G74">
            <v>-145886410.80000001</v>
          </cell>
          <cell r="H74">
            <v>-145886</v>
          </cell>
          <cell r="I74">
            <v>-145886</v>
          </cell>
          <cell r="J74">
            <v>-145886</v>
          </cell>
          <cell r="K74">
            <v>-145886</v>
          </cell>
        </row>
        <row r="75">
          <cell r="B75">
            <v>381555010901</v>
          </cell>
          <cell r="C75" t="str">
            <v>CERTIFICADOS DE DEPOSITO A TERMINO</v>
          </cell>
          <cell r="D75">
            <v>-145886410.80000001</v>
          </cell>
          <cell r="E75">
            <v>-145886410.80000001</v>
          </cell>
          <cell r="F75">
            <v>-145886410.80000001</v>
          </cell>
          <cell r="G75">
            <v>-145886410.80000001</v>
          </cell>
          <cell r="H75">
            <v>-145886</v>
          </cell>
          <cell r="I75">
            <v>-145886</v>
          </cell>
          <cell r="J75">
            <v>-145886</v>
          </cell>
          <cell r="K75">
            <v>-145886</v>
          </cell>
        </row>
        <row r="76">
          <cell r="B76">
            <v>3815550110</v>
          </cell>
          <cell r="C76" t="str">
            <v>INSTRUMENTOS FINANCIEROS DERIVADOS</v>
          </cell>
          <cell r="D76">
            <v>233703180.96000001</v>
          </cell>
          <cell r="E76">
            <v>233703180.96000001</v>
          </cell>
          <cell r="F76">
            <v>233703180.96000001</v>
          </cell>
          <cell r="G76">
            <v>233703180.96000001</v>
          </cell>
          <cell r="H76">
            <v>233703</v>
          </cell>
          <cell r="I76">
            <v>233703</v>
          </cell>
          <cell r="J76">
            <v>233703</v>
          </cell>
          <cell r="K76">
            <v>233703</v>
          </cell>
        </row>
        <row r="77">
          <cell r="B77">
            <v>381555011001</v>
          </cell>
          <cell r="C77" t="str">
            <v>DEBIT VALUATION ADJUSTMENT-DVA NIIF</v>
          </cell>
          <cell r="D77">
            <v>233703180.96000001</v>
          </cell>
          <cell r="E77">
            <v>233703180.96000001</v>
          </cell>
          <cell r="F77">
            <v>233703180.96000001</v>
          </cell>
          <cell r="G77">
            <v>233703180.96000001</v>
          </cell>
          <cell r="H77">
            <v>233703</v>
          </cell>
          <cell r="I77">
            <v>233703</v>
          </cell>
          <cell r="J77">
            <v>233703</v>
          </cell>
          <cell r="K77">
            <v>233703</v>
          </cell>
        </row>
        <row r="78">
          <cell r="B78">
            <v>3815550111</v>
          </cell>
          <cell r="C78" t="str">
            <v>CREDITOS DE BANCOS Y OTRAS OBLIGACI</v>
          </cell>
          <cell r="D78">
            <v>2724318.15</v>
          </cell>
          <cell r="E78">
            <v>2724318.15</v>
          </cell>
          <cell r="F78">
            <v>2724318.15</v>
          </cell>
          <cell r="G78">
            <v>2724318.15</v>
          </cell>
          <cell r="H78">
            <v>2724</v>
          </cell>
          <cell r="I78">
            <v>2724</v>
          </cell>
          <cell r="J78">
            <v>2724</v>
          </cell>
          <cell r="K78">
            <v>2724</v>
          </cell>
        </row>
        <row r="79">
          <cell r="B79">
            <v>381555011101</v>
          </cell>
          <cell r="C79" t="str">
            <v>INT CDTO ENT BCOS EXTERIOR T24 NIIF</v>
          </cell>
          <cell r="D79">
            <v>1134313.1299999999</v>
          </cell>
          <cell r="E79">
            <v>1134313.1299999999</v>
          </cell>
          <cell r="F79">
            <v>1134313.1299999999</v>
          </cell>
          <cell r="G79">
            <v>1134313.1299999999</v>
          </cell>
          <cell r="H79">
            <v>1134</v>
          </cell>
          <cell r="I79">
            <v>1134</v>
          </cell>
          <cell r="J79">
            <v>1134</v>
          </cell>
          <cell r="K79">
            <v>1134</v>
          </cell>
        </row>
        <row r="80">
          <cell r="B80">
            <v>381555011102</v>
          </cell>
          <cell r="C80" t="str">
            <v>INT CDTO BCO INTERAMER DES T24 NIIF</v>
          </cell>
          <cell r="D80">
            <v>920427.22</v>
          </cell>
          <cell r="E80">
            <v>920427.22</v>
          </cell>
          <cell r="F80">
            <v>920427.22</v>
          </cell>
          <cell r="G80">
            <v>920427.22</v>
          </cell>
          <cell r="H80">
            <v>920</v>
          </cell>
          <cell r="I80">
            <v>920</v>
          </cell>
          <cell r="J80">
            <v>920</v>
          </cell>
          <cell r="K80">
            <v>920</v>
          </cell>
        </row>
        <row r="81">
          <cell r="B81">
            <v>381555011103</v>
          </cell>
          <cell r="C81" t="str">
            <v>INT CDTO CORP ANDINA FOMENTO T24 NI</v>
          </cell>
          <cell r="D81">
            <v>414565.48</v>
          </cell>
          <cell r="E81">
            <v>414565.48</v>
          </cell>
          <cell r="F81">
            <v>414565.48</v>
          </cell>
          <cell r="G81">
            <v>414565.48</v>
          </cell>
          <cell r="H81">
            <v>415</v>
          </cell>
          <cell r="I81">
            <v>415</v>
          </cell>
          <cell r="J81">
            <v>415</v>
          </cell>
          <cell r="K81">
            <v>415</v>
          </cell>
        </row>
        <row r="82">
          <cell r="B82">
            <v>381555011104</v>
          </cell>
          <cell r="C82" t="str">
            <v>INT CDTO OT ORG INTERNAL T24 NIIF</v>
          </cell>
          <cell r="D82">
            <v>255012.32</v>
          </cell>
          <cell r="E82">
            <v>255012.32</v>
          </cell>
          <cell r="F82">
            <v>255012.32</v>
          </cell>
          <cell r="G82">
            <v>255012.32</v>
          </cell>
          <cell r="H82">
            <v>255</v>
          </cell>
          <cell r="I82">
            <v>255</v>
          </cell>
          <cell r="J82">
            <v>255</v>
          </cell>
          <cell r="K82">
            <v>255</v>
          </cell>
        </row>
        <row r="83">
          <cell r="B83">
            <v>3815550112</v>
          </cell>
          <cell r="C83" t="str">
            <v>TITULOS EMITIDOS NIIF</v>
          </cell>
          <cell r="D83">
            <v>-112938655.09999999</v>
          </cell>
          <cell r="E83">
            <v>-112938655.09999999</v>
          </cell>
          <cell r="F83">
            <v>-112938655.09999999</v>
          </cell>
          <cell r="G83">
            <v>-112938655.09999999</v>
          </cell>
          <cell r="H83">
            <v>-112939</v>
          </cell>
          <cell r="I83">
            <v>-112939</v>
          </cell>
          <cell r="J83">
            <v>-112939</v>
          </cell>
          <cell r="K83">
            <v>-112939</v>
          </cell>
        </row>
        <row r="84">
          <cell r="B84">
            <v>381555011201</v>
          </cell>
          <cell r="C84" t="str">
            <v>BONOS GARANTIA GENERAL NIIF</v>
          </cell>
          <cell r="D84">
            <v>-112938655.09999999</v>
          </cell>
          <cell r="E84">
            <v>-112938655.09999999</v>
          </cell>
          <cell r="F84">
            <v>-112938655.09999999</v>
          </cell>
          <cell r="G84">
            <v>-112938655.09999999</v>
          </cell>
          <cell r="H84">
            <v>-112939</v>
          </cell>
          <cell r="I84">
            <v>-112939</v>
          </cell>
          <cell r="J84">
            <v>-112939</v>
          </cell>
          <cell r="K84">
            <v>-112939</v>
          </cell>
        </row>
        <row r="85">
          <cell r="B85">
            <v>3815550113</v>
          </cell>
          <cell r="C85" t="str">
            <v>PATRIMONIO NIIF</v>
          </cell>
          <cell r="D85">
            <v>735826.35</v>
          </cell>
          <cell r="E85">
            <v>735826.35</v>
          </cell>
          <cell r="F85">
            <v>735826.35</v>
          </cell>
          <cell r="G85">
            <v>735826.35</v>
          </cell>
          <cell r="H85">
            <v>736</v>
          </cell>
          <cell r="I85">
            <v>736</v>
          </cell>
          <cell r="J85">
            <v>736</v>
          </cell>
          <cell r="K85">
            <v>736</v>
          </cell>
        </row>
        <row r="86">
          <cell r="B86">
            <v>381555011301</v>
          </cell>
          <cell r="C86" t="str">
            <v>REVALORIZACION PATRIMONIO NIIF</v>
          </cell>
          <cell r="D86">
            <v>735826.35</v>
          </cell>
          <cell r="E86">
            <v>735826.35</v>
          </cell>
          <cell r="F86">
            <v>735826.35</v>
          </cell>
          <cell r="G86">
            <v>735826.35</v>
          </cell>
          <cell r="H86">
            <v>736</v>
          </cell>
          <cell r="I86">
            <v>736</v>
          </cell>
          <cell r="J86">
            <v>736</v>
          </cell>
          <cell r="K86">
            <v>736</v>
          </cell>
        </row>
        <row r="87">
          <cell r="B87">
            <v>3815550114</v>
          </cell>
          <cell r="C87" t="str">
            <v>APORTES PERMANENTES NIIF</v>
          </cell>
          <cell r="D87">
            <v>-43702000</v>
          </cell>
          <cell r="E87">
            <v>-43702000</v>
          </cell>
          <cell r="F87">
            <v>-43702000</v>
          </cell>
          <cell r="G87">
            <v>-43702000</v>
          </cell>
          <cell r="H87">
            <v>-43702</v>
          </cell>
          <cell r="I87">
            <v>-43702</v>
          </cell>
          <cell r="J87">
            <v>-43702</v>
          </cell>
          <cell r="K87">
            <v>-43702</v>
          </cell>
        </row>
        <row r="88">
          <cell r="B88">
            <v>381555011401</v>
          </cell>
          <cell r="C88" t="str">
            <v>APORTRS A CLUBES SOCIALES NIIF</v>
          </cell>
          <cell r="D88">
            <v>-43702000</v>
          </cell>
          <cell r="E88">
            <v>-43702000</v>
          </cell>
          <cell r="F88">
            <v>-43702000</v>
          </cell>
          <cell r="G88">
            <v>-43702000</v>
          </cell>
          <cell r="H88">
            <v>-43702</v>
          </cell>
          <cell r="I88">
            <v>-43702</v>
          </cell>
          <cell r="J88">
            <v>-43702</v>
          </cell>
          <cell r="K88">
            <v>-43702</v>
          </cell>
        </row>
        <row r="89">
          <cell r="B89">
            <v>3815550115</v>
          </cell>
          <cell r="C89" t="str">
            <v>DEPOSITOS EN GARANTIA NIIF</v>
          </cell>
          <cell r="D89">
            <v>-30473729</v>
          </cell>
          <cell r="E89">
            <v>-30473729</v>
          </cell>
          <cell r="F89">
            <v>-30473729</v>
          </cell>
          <cell r="G89">
            <v>-30473729</v>
          </cell>
          <cell r="H89">
            <v>-30474</v>
          </cell>
          <cell r="I89">
            <v>-30474</v>
          </cell>
          <cell r="J89">
            <v>-30474</v>
          </cell>
          <cell r="K89">
            <v>-30474</v>
          </cell>
        </row>
        <row r="90">
          <cell r="B90">
            <v>381555011501</v>
          </cell>
          <cell r="C90" t="str">
            <v>DEPOSITOS EN GRANTIA LINEAS TELEFON</v>
          </cell>
          <cell r="D90">
            <v>-30473729</v>
          </cell>
          <cell r="E90">
            <v>-30473729</v>
          </cell>
          <cell r="F90">
            <v>-30473729</v>
          </cell>
          <cell r="G90">
            <v>-30473729</v>
          </cell>
          <cell r="H90">
            <v>-30474</v>
          </cell>
          <cell r="I90">
            <v>-30474</v>
          </cell>
          <cell r="J90">
            <v>-30474</v>
          </cell>
          <cell r="K90">
            <v>-30474</v>
          </cell>
        </row>
        <row r="91">
          <cell r="B91">
            <v>3815550116</v>
          </cell>
          <cell r="C91" t="str">
            <v>SUPERAVIT POR DONACIONES NIIF</v>
          </cell>
          <cell r="D91">
            <v>2723595</v>
          </cell>
          <cell r="E91">
            <v>2723595</v>
          </cell>
          <cell r="F91">
            <v>2723595</v>
          </cell>
          <cell r="G91">
            <v>2723595</v>
          </cell>
          <cell r="H91">
            <v>2724</v>
          </cell>
          <cell r="I91">
            <v>2724</v>
          </cell>
          <cell r="J91">
            <v>2724</v>
          </cell>
          <cell r="K91">
            <v>2724</v>
          </cell>
        </row>
        <row r="92">
          <cell r="B92">
            <v>381555011601</v>
          </cell>
          <cell r="C92" t="str">
            <v>DONACION  DE EQUIPO DE COMPUTO NIIF</v>
          </cell>
          <cell r="D92">
            <v>2723595</v>
          </cell>
          <cell r="E92">
            <v>2723595</v>
          </cell>
          <cell r="F92">
            <v>2723595</v>
          </cell>
          <cell r="G92">
            <v>2723595</v>
          </cell>
          <cell r="H92">
            <v>2724</v>
          </cell>
          <cell r="I92">
            <v>2724</v>
          </cell>
          <cell r="J92">
            <v>2724</v>
          </cell>
          <cell r="K92">
            <v>2724</v>
          </cell>
        </row>
        <row r="93">
          <cell r="B93">
            <v>3815550118</v>
          </cell>
          <cell r="C93" t="str">
            <v>DEPRECIACION ACUMULADA DE LOS EDIFI</v>
          </cell>
          <cell r="D93">
            <v>1217071671.1300001</v>
          </cell>
          <cell r="E93">
            <v>1217071671.1300001</v>
          </cell>
          <cell r="F93">
            <v>1217071671.1300001</v>
          </cell>
          <cell r="G93">
            <v>1217071671.1300001</v>
          </cell>
          <cell r="H93">
            <v>1217072</v>
          </cell>
          <cell r="I93">
            <v>1217072</v>
          </cell>
          <cell r="J93">
            <v>1217072</v>
          </cell>
          <cell r="K93">
            <v>1217072</v>
          </cell>
        </row>
        <row r="94">
          <cell r="B94">
            <v>381555011801</v>
          </cell>
          <cell r="C94" t="str">
            <v>DEPRECIACION ACUMULADA DE LOS EDIFI</v>
          </cell>
          <cell r="D94">
            <v>1217071671.1300001</v>
          </cell>
          <cell r="E94">
            <v>1217071671.1300001</v>
          </cell>
          <cell r="F94">
            <v>1217071671.1300001</v>
          </cell>
          <cell r="G94">
            <v>1217071671.1300001</v>
          </cell>
          <cell r="H94">
            <v>1217072</v>
          </cell>
          <cell r="I94">
            <v>1217072</v>
          </cell>
          <cell r="J94">
            <v>1217072</v>
          </cell>
          <cell r="K94">
            <v>1217072</v>
          </cell>
        </row>
        <row r="95">
          <cell r="B95">
            <v>3815550119</v>
          </cell>
          <cell r="C95" t="str">
            <v>DERECHO FIDUCIARIO CARTERA TITULARI</v>
          </cell>
          <cell r="D95">
            <v>15212345900.5</v>
          </cell>
          <cell r="E95">
            <v>15212345900.5</v>
          </cell>
          <cell r="F95">
            <v>15212345900.5</v>
          </cell>
          <cell r="G95">
            <v>15212345900.5</v>
          </cell>
          <cell r="H95">
            <v>15212346</v>
          </cell>
          <cell r="I95">
            <v>15212346</v>
          </cell>
          <cell r="J95">
            <v>15212346</v>
          </cell>
          <cell r="K95">
            <v>15212346</v>
          </cell>
        </row>
        <row r="96">
          <cell r="B96">
            <v>381555011901</v>
          </cell>
          <cell r="C96" t="str">
            <v>DERECHO FIDUCIARIO CARTERA TITULARI</v>
          </cell>
          <cell r="D96">
            <v>15212345900.5</v>
          </cell>
          <cell r="E96">
            <v>15212345900.5</v>
          </cell>
          <cell r="F96">
            <v>15212345900.5</v>
          </cell>
          <cell r="G96">
            <v>15212345900.5</v>
          </cell>
          <cell r="H96">
            <v>15212346</v>
          </cell>
          <cell r="I96">
            <v>15212346</v>
          </cell>
          <cell r="J96">
            <v>15212346</v>
          </cell>
          <cell r="K96">
            <v>15212346</v>
          </cell>
        </row>
        <row r="97">
          <cell r="B97">
            <v>3815550120</v>
          </cell>
          <cell r="C97" t="str">
            <v>PROVISIONES DE LITIGIOS NIIF</v>
          </cell>
          <cell r="D97">
            <v>-245103045.81999999</v>
          </cell>
          <cell r="E97">
            <v>-245103045.81999999</v>
          </cell>
          <cell r="F97">
            <v>-245103045.81999999</v>
          </cell>
          <cell r="G97">
            <v>-245103045.81999999</v>
          </cell>
          <cell r="H97">
            <v>-245103</v>
          </cell>
          <cell r="I97">
            <v>-245103</v>
          </cell>
          <cell r="J97">
            <v>-245103</v>
          </cell>
          <cell r="K97">
            <v>-245103</v>
          </cell>
        </row>
        <row r="98">
          <cell r="B98">
            <v>381555012001</v>
          </cell>
          <cell r="C98" t="str">
            <v>PROVISIONES DE LITIGIOS NIIF</v>
          </cell>
          <cell r="D98">
            <v>-245103045.81999999</v>
          </cell>
          <cell r="E98">
            <v>-245103045.81999999</v>
          </cell>
          <cell r="F98">
            <v>-245103045.81999999</v>
          </cell>
          <cell r="G98">
            <v>-245103045.81999999</v>
          </cell>
          <cell r="H98">
            <v>-245103</v>
          </cell>
          <cell r="I98">
            <v>-245103</v>
          </cell>
          <cell r="J98">
            <v>-245103</v>
          </cell>
          <cell r="K98">
            <v>-245103</v>
          </cell>
        </row>
        <row r="99">
          <cell r="B99">
            <v>3815550121</v>
          </cell>
          <cell r="C99" t="str">
            <v>IMPUESTO DIFERIDO NIIF</v>
          </cell>
          <cell r="D99">
            <v>-9728412360.9300003</v>
          </cell>
          <cell r="E99">
            <v>-9728412360.9300003</v>
          </cell>
          <cell r="F99">
            <v>-9728412360.9300003</v>
          </cell>
          <cell r="G99">
            <v>-20864874786.540001</v>
          </cell>
          <cell r="H99">
            <v>-9728412</v>
          </cell>
          <cell r="I99">
            <v>-9728412</v>
          </cell>
          <cell r="J99">
            <v>-9728412</v>
          </cell>
          <cell r="K99">
            <v>-20864875</v>
          </cell>
        </row>
        <row r="100">
          <cell r="B100">
            <v>381555012101</v>
          </cell>
          <cell r="C100" t="str">
            <v>IMPUESTO DIFERIDO NIIF</v>
          </cell>
          <cell r="D100">
            <v>-9728412360.9300003</v>
          </cell>
          <cell r="E100">
            <v>-9728412360.9300003</v>
          </cell>
          <cell r="F100">
            <v>-9728412360.9300003</v>
          </cell>
          <cell r="G100">
            <v>-20864874786.540001</v>
          </cell>
          <cell r="H100">
            <v>-9728412</v>
          </cell>
          <cell r="I100">
            <v>-9728412</v>
          </cell>
          <cell r="J100">
            <v>-9728412</v>
          </cell>
          <cell r="K100">
            <v>-20864875</v>
          </cell>
        </row>
        <row r="101">
          <cell r="B101">
            <v>3815550122</v>
          </cell>
          <cell r="C101" t="str">
            <v>INTANGIBLE IMPLEMENTACION NIIF</v>
          </cell>
          <cell r="D101">
            <v>-3746688063.02</v>
          </cell>
          <cell r="E101">
            <v>-3746688063.02</v>
          </cell>
          <cell r="F101">
            <v>-3746688063.02</v>
          </cell>
          <cell r="G101">
            <v>-3746688063.02</v>
          </cell>
          <cell r="H101">
            <v>-3746688</v>
          </cell>
          <cell r="I101">
            <v>-3746688</v>
          </cell>
          <cell r="J101">
            <v>-3746688</v>
          </cell>
          <cell r="K101">
            <v>-3746688</v>
          </cell>
        </row>
        <row r="102">
          <cell r="B102">
            <v>381555012201</v>
          </cell>
          <cell r="C102" t="str">
            <v>SOFTWARE NIIF</v>
          </cell>
          <cell r="D102">
            <v>-1561927609.6700001</v>
          </cell>
          <cell r="E102">
            <v>-1561927609.6700001</v>
          </cell>
          <cell r="F102">
            <v>-1561927609.6700001</v>
          </cell>
          <cell r="G102">
            <v>-1561927609.6700001</v>
          </cell>
          <cell r="H102">
            <v>-1561928</v>
          </cell>
          <cell r="I102">
            <v>-1561928</v>
          </cell>
          <cell r="J102">
            <v>-1561928</v>
          </cell>
          <cell r="K102">
            <v>-1561928</v>
          </cell>
        </row>
        <row r="103">
          <cell r="B103">
            <v>381555012202</v>
          </cell>
          <cell r="C103" t="str">
            <v>ASESORIAS NIIF</v>
          </cell>
          <cell r="D103">
            <v>-2184760453.3499999</v>
          </cell>
          <cell r="E103">
            <v>-2184760453.3499999</v>
          </cell>
          <cell r="F103">
            <v>-2184760453.3499999</v>
          </cell>
          <cell r="G103">
            <v>-2184760453.3499999</v>
          </cell>
          <cell r="H103">
            <v>-2184760</v>
          </cell>
          <cell r="I103">
            <v>-2184760</v>
          </cell>
          <cell r="J103">
            <v>-2184760</v>
          </cell>
          <cell r="K103">
            <v>-2184760</v>
          </cell>
        </row>
        <row r="104">
          <cell r="B104">
            <v>3815550123</v>
          </cell>
          <cell r="C104" t="str">
            <v>PROVISION INTANGIBLE NIIF</v>
          </cell>
          <cell r="D104">
            <v>2566854403.25</v>
          </cell>
          <cell r="E104">
            <v>2566854403.25</v>
          </cell>
          <cell r="F104">
            <v>2566854403.25</v>
          </cell>
          <cell r="G104">
            <v>2566854403.25</v>
          </cell>
          <cell r="H104">
            <v>2566854</v>
          </cell>
          <cell r="I104">
            <v>2566854</v>
          </cell>
          <cell r="J104">
            <v>2566854</v>
          </cell>
          <cell r="K104">
            <v>2566854</v>
          </cell>
        </row>
        <row r="105">
          <cell r="B105">
            <v>381555012301</v>
          </cell>
          <cell r="C105" t="str">
            <v>PROVISION INTANGIBLE NIIF</v>
          </cell>
          <cell r="D105">
            <v>2566854403.25</v>
          </cell>
          <cell r="E105">
            <v>2566854403.25</v>
          </cell>
          <cell r="F105">
            <v>2566854403.25</v>
          </cell>
          <cell r="G105">
            <v>2566854403.25</v>
          </cell>
          <cell r="H105">
            <v>2566854</v>
          </cell>
          <cell r="I105">
            <v>2566854</v>
          </cell>
          <cell r="J105">
            <v>2566854</v>
          </cell>
          <cell r="K105">
            <v>2566854</v>
          </cell>
        </row>
        <row r="106">
          <cell r="B106">
            <v>3815550124</v>
          </cell>
          <cell r="C106" t="str">
            <v>INTANGIBLE NIIF</v>
          </cell>
          <cell r="D106">
            <v>8336071516.1400003</v>
          </cell>
          <cell r="E106">
            <v>8336071516.1400003</v>
          </cell>
          <cell r="F106">
            <v>8336071516.1400003</v>
          </cell>
          <cell r="G106">
            <v>8336071516.1400003</v>
          </cell>
          <cell r="H106">
            <v>8336072</v>
          </cell>
          <cell r="I106">
            <v>8336072</v>
          </cell>
          <cell r="J106">
            <v>8336072</v>
          </cell>
          <cell r="K106">
            <v>8336072</v>
          </cell>
        </row>
        <row r="107">
          <cell r="B107">
            <v>381555012401</v>
          </cell>
          <cell r="C107" t="str">
            <v>MODULO MORE CORE NIIF</v>
          </cell>
          <cell r="D107">
            <v>3754324364.7800002</v>
          </cell>
          <cell r="E107">
            <v>3754324364.7800002</v>
          </cell>
          <cell r="F107">
            <v>3754324364.7800002</v>
          </cell>
          <cell r="G107">
            <v>3754324364.7800002</v>
          </cell>
          <cell r="H107">
            <v>3754324</v>
          </cell>
          <cell r="I107">
            <v>3754324</v>
          </cell>
          <cell r="J107">
            <v>3754324</v>
          </cell>
          <cell r="K107">
            <v>3754324</v>
          </cell>
        </row>
        <row r="108">
          <cell r="B108">
            <v>381555012402</v>
          </cell>
          <cell r="C108" t="str">
            <v>MODULO COMERCIO EXTERIOR NIIF</v>
          </cell>
          <cell r="D108">
            <v>2437437923.1500001</v>
          </cell>
          <cell r="E108">
            <v>2437437923.1500001</v>
          </cell>
          <cell r="F108">
            <v>2437437923.1500001</v>
          </cell>
          <cell r="G108">
            <v>2437437923.1500001</v>
          </cell>
          <cell r="H108">
            <v>2437438</v>
          </cell>
          <cell r="I108">
            <v>2437438</v>
          </cell>
          <cell r="J108">
            <v>2437438</v>
          </cell>
          <cell r="K108">
            <v>2437438</v>
          </cell>
        </row>
        <row r="109">
          <cell r="B109">
            <v>381555012403</v>
          </cell>
          <cell r="C109" t="str">
            <v>MODULO DE CARTERA CREDITOS NIIF</v>
          </cell>
          <cell r="D109">
            <v>2144309228.21</v>
          </cell>
          <cell r="E109">
            <v>2144309228.21</v>
          </cell>
          <cell r="F109">
            <v>2144309228.21</v>
          </cell>
          <cell r="G109">
            <v>2144309228.21</v>
          </cell>
          <cell r="H109">
            <v>2144309</v>
          </cell>
          <cell r="I109">
            <v>2144309</v>
          </cell>
          <cell r="J109">
            <v>2144309</v>
          </cell>
          <cell r="K109">
            <v>2144309</v>
          </cell>
        </row>
        <row r="110">
          <cell r="B110">
            <v>3815550125</v>
          </cell>
          <cell r="C110" t="str">
            <v>AMORTIZACION INTANGIBLE NIIF</v>
          </cell>
          <cell r="D110">
            <v>-2509098063.4499998</v>
          </cell>
          <cell r="E110">
            <v>-2509098063.4499998</v>
          </cell>
          <cell r="F110">
            <v>-2509098063.4499998</v>
          </cell>
          <cell r="G110">
            <v>-2509098063.4499998</v>
          </cell>
          <cell r="H110">
            <v>-2509098</v>
          </cell>
          <cell r="I110">
            <v>-2509098</v>
          </cell>
          <cell r="J110">
            <v>-2509098</v>
          </cell>
          <cell r="K110">
            <v>-2509098</v>
          </cell>
        </row>
        <row r="111">
          <cell r="B111">
            <v>381555012501</v>
          </cell>
          <cell r="C111" t="str">
            <v>MODULO MORE CORE NIIF</v>
          </cell>
          <cell r="D111">
            <v>-1501729745.9100001</v>
          </cell>
          <cell r="E111">
            <v>-1501729745.9100001</v>
          </cell>
          <cell r="F111">
            <v>-1501729745.9100001</v>
          </cell>
          <cell r="G111">
            <v>-1501729745.9100001</v>
          </cell>
          <cell r="H111">
            <v>-1501730</v>
          </cell>
          <cell r="I111">
            <v>-1501730</v>
          </cell>
          <cell r="J111">
            <v>-1501730</v>
          </cell>
          <cell r="K111">
            <v>-1501730</v>
          </cell>
        </row>
        <row r="112">
          <cell r="B112">
            <v>381555012502</v>
          </cell>
          <cell r="C112" t="str">
            <v>MODULO COMERCIO EXTERIOR NIIF</v>
          </cell>
          <cell r="D112">
            <v>-649983446.16999996</v>
          </cell>
          <cell r="E112">
            <v>-649983446.16999996</v>
          </cell>
          <cell r="F112">
            <v>-649983446.16999996</v>
          </cell>
          <cell r="G112">
            <v>-649983446.16999996</v>
          </cell>
          <cell r="H112">
            <v>-649983</v>
          </cell>
          <cell r="I112">
            <v>-649983</v>
          </cell>
          <cell r="J112">
            <v>-649983</v>
          </cell>
          <cell r="K112">
            <v>-649983</v>
          </cell>
        </row>
        <row r="113">
          <cell r="B113">
            <v>381555012503</v>
          </cell>
          <cell r="C113" t="str">
            <v>MODULO CARTERA DE CREDITOS NIIF</v>
          </cell>
          <cell r="D113">
            <v>-357384871.37</v>
          </cell>
          <cell r="E113">
            <v>-357384871.37</v>
          </cell>
          <cell r="F113">
            <v>-357384871.37</v>
          </cell>
          <cell r="G113">
            <v>-357384871.37</v>
          </cell>
          <cell r="H113">
            <v>-357385</v>
          </cell>
          <cell r="I113">
            <v>-357385</v>
          </cell>
          <cell r="J113">
            <v>-357385</v>
          </cell>
          <cell r="K113">
            <v>-357385</v>
          </cell>
        </row>
        <row r="114">
          <cell r="B114">
            <v>3815550126</v>
          </cell>
          <cell r="C114" t="str">
            <v>ANTICIPO DE CONTRATOS NIIF</v>
          </cell>
          <cell r="D114">
            <v>-522500000</v>
          </cell>
          <cell r="E114">
            <v>-522500000</v>
          </cell>
          <cell r="F114">
            <v>-522500000</v>
          </cell>
          <cell r="G114">
            <v>-522500000</v>
          </cell>
          <cell r="H114">
            <v>-522500</v>
          </cell>
          <cell r="I114">
            <v>-522500</v>
          </cell>
          <cell r="J114">
            <v>-522500</v>
          </cell>
          <cell r="K114">
            <v>-522500</v>
          </cell>
        </row>
        <row r="115">
          <cell r="B115">
            <v>381555012601</v>
          </cell>
          <cell r="C115" t="str">
            <v>ANTICIPO DE CONTRATOS NIIF</v>
          </cell>
          <cell r="D115">
            <v>-522500000</v>
          </cell>
          <cell r="E115">
            <v>-522500000</v>
          </cell>
          <cell r="F115">
            <v>-522500000</v>
          </cell>
          <cell r="G115">
            <v>-522500000</v>
          </cell>
          <cell r="H115">
            <v>-522500</v>
          </cell>
          <cell r="I115">
            <v>-522500</v>
          </cell>
          <cell r="J115">
            <v>-522500</v>
          </cell>
          <cell r="K115">
            <v>-522500</v>
          </cell>
        </row>
        <row r="116">
          <cell r="B116">
            <v>381560</v>
          </cell>
          <cell r="C116" t="str">
            <v>TOTAL DIFERENCIAS ENTRE LOS ESTADOS</v>
          </cell>
          <cell r="D116">
            <v>204139394071.20999</v>
          </cell>
          <cell r="E116">
            <v>194535228658.28</v>
          </cell>
          <cell r="F116">
            <v>194535228658.28</v>
          </cell>
          <cell r="G116">
            <v>205671691083.89001</v>
          </cell>
          <cell r="H116">
            <v>204139394</v>
          </cell>
          <cell r="I116">
            <v>194535229</v>
          </cell>
          <cell r="J116">
            <v>194535229</v>
          </cell>
          <cell r="K116">
            <v>205671691</v>
          </cell>
        </row>
        <row r="117">
          <cell r="B117">
            <v>38156001</v>
          </cell>
          <cell r="C117" t="str">
            <v>TOTAL DIFERENCIAS ENTRE LOS ESTADOS</v>
          </cell>
          <cell r="D117">
            <v>204139394071.20999</v>
          </cell>
          <cell r="E117">
            <v>194535228658.28</v>
          </cell>
          <cell r="F117">
            <v>194535228658.28</v>
          </cell>
          <cell r="G117">
            <v>205671691083.89001</v>
          </cell>
          <cell r="H117">
            <v>204139394</v>
          </cell>
          <cell r="I117">
            <v>194535229</v>
          </cell>
          <cell r="J117">
            <v>194535229</v>
          </cell>
          <cell r="K117">
            <v>205671691</v>
          </cell>
        </row>
        <row r="118">
          <cell r="B118">
            <v>3815600101</v>
          </cell>
          <cell r="C118" t="str">
            <v>TOTAL INVERSIONES NIIF</v>
          </cell>
          <cell r="D118">
            <v>-5823873688.0299997</v>
          </cell>
          <cell r="E118">
            <v>-5823873688.0299997</v>
          </cell>
          <cell r="F118">
            <v>-5823873688.0299997</v>
          </cell>
          <cell r="G118">
            <v>-5823873688.0299997</v>
          </cell>
          <cell r="H118">
            <v>-5823874</v>
          </cell>
          <cell r="I118">
            <v>-5823874</v>
          </cell>
          <cell r="J118">
            <v>-5823874</v>
          </cell>
          <cell r="K118">
            <v>-5823874</v>
          </cell>
        </row>
        <row r="119">
          <cell r="B119">
            <v>381560010101</v>
          </cell>
          <cell r="C119" t="str">
            <v>TITULOS PARTICICIPATIVOS NIIF</v>
          </cell>
          <cell r="D119">
            <v>-5823873688.0299997</v>
          </cell>
          <cell r="E119">
            <v>-5823873688.0299997</v>
          </cell>
          <cell r="F119">
            <v>-5823873688.0299997</v>
          </cell>
          <cell r="G119">
            <v>-5823873688.0299997</v>
          </cell>
          <cell r="H119">
            <v>-5823874</v>
          </cell>
          <cell r="I119">
            <v>-5823874</v>
          </cell>
          <cell r="J119">
            <v>-5823874</v>
          </cell>
          <cell r="K119">
            <v>-5823874</v>
          </cell>
        </row>
        <row r="120">
          <cell r="B120">
            <v>3815600102</v>
          </cell>
          <cell r="C120" t="str">
            <v>TOTAL CARTERA DE CREDITOS CAUSACI?N</v>
          </cell>
          <cell r="D120">
            <v>4784449527.4499998</v>
          </cell>
          <cell r="E120">
            <v>4784449527.4499998</v>
          </cell>
          <cell r="F120">
            <v>4784449527.4499998</v>
          </cell>
          <cell r="G120">
            <v>4784449527.4499998</v>
          </cell>
          <cell r="H120">
            <v>4784450</v>
          </cell>
          <cell r="I120">
            <v>4784450</v>
          </cell>
          <cell r="J120">
            <v>4784450</v>
          </cell>
          <cell r="K120">
            <v>4784450</v>
          </cell>
        </row>
        <row r="121">
          <cell r="B121">
            <v>381560010201</v>
          </cell>
          <cell r="C121" t="str">
            <v>CARTERA TASA DE MERCADO NIIF</v>
          </cell>
          <cell r="D121">
            <v>-230660601.06</v>
          </cell>
          <cell r="E121">
            <v>-230660601.06</v>
          </cell>
          <cell r="F121">
            <v>-230660601.06</v>
          </cell>
          <cell r="G121">
            <v>-230660601.06</v>
          </cell>
          <cell r="H121">
            <v>-230661</v>
          </cell>
          <cell r="I121">
            <v>-230661</v>
          </cell>
          <cell r="J121">
            <v>-230661</v>
          </cell>
          <cell r="K121">
            <v>-230661</v>
          </cell>
        </row>
        <row r="122">
          <cell r="B122">
            <v>381560010202</v>
          </cell>
          <cell r="C122" t="str">
            <v>CARTERA LINEAS ESPECIALES NIIF</v>
          </cell>
          <cell r="D122">
            <v>508941460.80000001</v>
          </cell>
          <cell r="E122">
            <v>508941460.80000001</v>
          </cell>
          <cell r="F122">
            <v>508941460.80000001</v>
          </cell>
          <cell r="G122">
            <v>508941460.80000001</v>
          </cell>
          <cell r="H122">
            <v>508941</v>
          </cell>
          <cell r="I122">
            <v>508941</v>
          </cell>
          <cell r="J122">
            <v>508941</v>
          </cell>
          <cell r="K122">
            <v>508941</v>
          </cell>
        </row>
        <row r="123">
          <cell r="B123">
            <v>381560010203</v>
          </cell>
          <cell r="C123" t="str">
            <v>CARTERA CONVENIOS NIIF</v>
          </cell>
          <cell r="D123">
            <v>4506168667.71</v>
          </cell>
          <cell r="E123">
            <v>4506168667.71</v>
          </cell>
          <cell r="F123">
            <v>4506168667.71</v>
          </cell>
          <cell r="G123">
            <v>4506168667.71</v>
          </cell>
          <cell r="H123">
            <v>4506169</v>
          </cell>
          <cell r="I123">
            <v>4506169</v>
          </cell>
          <cell r="J123">
            <v>4506169</v>
          </cell>
          <cell r="K123">
            <v>4506169</v>
          </cell>
        </row>
        <row r="124">
          <cell r="B124">
            <v>3815600103</v>
          </cell>
          <cell r="C124" t="str">
            <v>TOTAL CARTERA DE CREDITOS DIFERENCI</v>
          </cell>
          <cell r="D124">
            <v>-8745523780.5599995</v>
          </cell>
          <cell r="E124">
            <v>-8745523780.5599995</v>
          </cell>
          <cell r="F124">
            <v>-8745523780.5599995</v>
          </cell>
          <cell r="G124">
            <v>-8745523780.5599995</v>
          </cell>
          <cell r="H124">
            <v>-8745524</v>
          </cell>
          <cell r="I124">
            <v>-8745524</v>
          </cell>
          <cell r="J124">
            <v>-8745524</v>
          </cell>
          <cell r="K124">
            <v>-8745524</v>
          </cell>
        </row>
        <row r="125">
          <cell r="B125">
            <v>381560010301</v>
          </cell>
          <cell r="C125" t="str">
            <v>CARTERA LINEAS ESPECIALES NIIF</v>
          </cell>
          <cell r="D125">
            <v>-8745523780.5599995</v>
          </cell>
          <cell r="E125">
            <v>-8745523780.5599995</v>
          </cell>
          <cell r="F125">
            <v>-8745523780.5599995</v>
          </cell>
          <cell r="G125">
            <v>-8745523780.5599995</v>
          </cell>
          <cell r="H125">
            <v>-8745524</v>
          </cell>
          <cell r="I125">
            <v>-8745524</v>
          </cell>
          <cell r="J125">
            <v>-8745524</v>
          </cell>
          <cell r="K125">
            <v>-8745524</v>
          </cell>
        </row>
        <row r="126">
          <cell r="B126">
            <v>3815600104</v>
          </cell>
          <cell r="C126" t="str">
            <v>TOTAL OTROS PASIVOS NIIF</v>
          </cell>
          <cell r="D126">
            <v>-8775663383.4400005</v>
          </cell>
          <cell r="E126">
            <v>-8775663383.4400005</v>
          </cell>
          <cell r="F126">
            <v>-8775663383.4400005</v>
          </cell>
          <cell r="G126">
            <v>-8775663383.4400005</v>
          </cell>
          <cell r="H126">
            <v>-8775663</v>
          </cell>
          <cell r="I126">
            <v>-8775663</v>
          </cell>
          <cell r="J126">
            <v>-8775663</v>
          </cell>
          <cell r="K126">
            <v>-8775663</v>
          </cell>
        </row>
        <row r="127">
          <cell r="B127">
            <v>381560010401</v>
          </cell>
          <cell r="C127" t="str">
            <v>CONVENIOS NIIF</v>
          </cell>
          <cell r="D127">
            <v>-8775663383.4400005</v>
          </cell>
          <cell r="E127">
            <v>-8775663383.4400005</v>
          </cell>
          <cell r="F127">
            <v>-8775663383.4400005</v>
          </cell>
          <cell r="G127">
            <v>-8775663383.4400005</v>
          </cell>
          <cell r="H127">
            <v>-8775663</v>
          </cell>
          <cell r="I127">
            <v>-8775663</v>
          </cell>
          <cell r="J127">
            <v>-8775663</v>
          </cell>
          <cell r="K127">
            <v>-8775663</v>
          </cell>
        </row>
        <row r="128">
          <cell r="B128">
            <v>3815600105</v>
          </cell>
          <cell r="C128" t="str">
            <v>TOTAL CARTERA DE EMPLEADOS NIIF</v>
          </cell>
          <cell r="D128">
            <v>32841483.59</v>
          </cell>
          <cell r="E128">
            <v>32841483.59</v>
          </cell>
          <cell r="F128">
            <v>32841483.59</v>
          </cell>
          <cell r="G128">
            <v>32841483.59</v>
          </cell>
          <cell r="H128">
            <v>32841</v>
          </cell>
          <cell r="I128">
            <v>32841</v>
          </cell>
          <cell r="J128">
            <v>32841</v>
          </cell>
          <cell r="K128">
            <v>32841</v>
          </cell>
        </row>
        <row r="129">
          <cell r="B129">
            <v>381560010501</v>
          </cell>
          <cell r="C129" t="str">
            <v>INTERESES VIVIENDA EXPONENCS NIIF</v>
          </cell>
          <cell r="D129">
            <v>26505268.190000001</v>
          </cell>
          <cell r="E129">
            <v>26505268.190000001</v>
          </cell>
          <cell r="F129">
            <v>26505268.190000001</v>
          </cell>
          <cell r="G129">
            <v>26505268.190000001</v>
          </cell>
          <cell r="H129">
            <v>26505</v>
          </cell>
          <cell r="I129">
            <v>26505</v>
          </cell>
          <cell r="J129">
            <v>26505</v>
          </cell>
          <cell r="K129">
            <v>26505</v>
          </cell>
        </row>
        <row r="130">
          <cell r="B130">
            <v>381560010502</v>
          </cell>
          <cell r="C130" t="str">
            <v>INTERESES CONSUMO EXPONENC NIIF</v>
          </cell>
          <cell r="D130">
            <v>2314929.4500000002</v>
          </cell>
          <cell r="E130">
            <v>2314929.4500000002</v>
          </cell>
          <cell r="F130">
            <v>2314929.4500000002</v>
          </cell>
          <cell r="G130">
            <v>2314929.4500000002</v>
          </cell>
          <cell r="H130">
            <v>2315</v>
          </cell>
          <cell r="I130">
            <v>2315</v>
          </cell>
          <cell r="J130">
            <v>2315</v>
          </cell>
          <cell r="K130">
            <v>2315</v>
          </cell>
        </row>
        <row r="131">
          <cell r="B131">
            <v>381560010503</v>
          </cell>
          <cell r="C131" t="str">
            <v>INTERESES LIBRE INVN EXPON NIIF</v>
          </cell>
          <cell r="D131">
            <v>4021285.95</v>
          </cell>
          <cell r="E131">
            <v>4021285.95</v>
          </cell>
          <cell r="F131">
            <v>4021285.95</v>
          </cell>
          <cell r="G131">
            <v>4021285.95</v>
          </cell>
          <cell r="H131">
            <v>4021</v>
          </cell>
          <cell r="I131">
            <v>4021</v>
          </cell>
          <cell r="J131">
            <v>4021</v>
          </cell>
          <cell r="K131">
            <v>4021</v>
          </cell>
        </row>
        <row r="132">
          <cell r="B132">
            <v>3815600106</v>
          </cell>
          <cell r="C132" t="str">
            <v>TOTAL PROVSION INVERSIONES NIIF</v>
          </cell>
          <cell r="D132">
            <v>14411580337.34</v>
          </cell>
          <cell r="E132">
            <v>14411580337.34</v>
          </cell>
          <cell r="F132">
            <v>14411580337.34</v>
          </cell>
          <cell r="G132">
            <v>14411580337.34</v>
          </cell>
          <cell r="H132">
            <v>14411580</v>
          </cell>
          <cell r="I132">
            <v>14411580</v>
          </cell>
          <cell r="J132">
            <v>14411580</v>
          </cell>
          <cell r="K132">
            <v>14411580</v>
          </cell>
        </row>
        <row r="133">
          <cell r="B133">
            <v>381560010601</v>
          </cell>
          <cell r="C133" t="str">
            <v>TITULOS PARTICIPATIVOS NIIF</v>
          </cell>
          <cell r="D133">
            <v>12596726184.99</v>
          </cell>
          <cell r="E133">
            <v>12596726184.99</v>
          </cell>
          <cell r="F133">
            <v>12596726184.99</v>
          </cell>
          <cell r="G133">
            <v>12596726184.99</v>
          </cell>
          <cell r="H133">
            <v>12596726</v>
          </cell>
          <cell r="I133">
            <v>12596726</v>
          </cell>
          <cell r="J133">
            <v>12596726</v>
          </cell>
          <cell r="K133">
            <v>12596726</v>
          </cell>
        </row>
        <row r="134">
          <cell r="B134">
            <v>381560010602</v>
          </cell>
          <cell r="C134" t="str">
            <v>FONDOS DE CAPITAL PRIVADO NIIF</v>
          </cell>
          <cell r="D134">
            <v>1814854152.3499999</v>
          </cell>
          <cell r="E134">
            <v>1814854152.3499999</v>
          </cell>
          <cell r="F134">
            <v>1814854152.3499999</v>
          </cell>
          <cell r="G134">
            <v>1814854152.3499999</v>
          </cell>
          <cell r="H134">
            <v>1814854</v>
          </cell>
          <cell r="I134">
            <v>1814854</v>
          </cell>
          <cell r="J134">
            <v>1814854</v>
          </cell>
          <cell r="K134">
            <v>1814854</v>
          </cell>
        </row>
        <row r="135">
          <cell r="B135">
            <v>3815600107</v>
          </cell>
          <cell r="C135" t="str">
            <v>TOTAL CARTERA DE EX EMPLEADOS NIIF</v>
          </cell>
          <cell r="D135">
            <v>-2386693.65</v>
          </cell>
          <cell r="E135">
            <v>-2386693.65</v>
          </cell>
          <cell r="F135">
            <v>-2386693.65</v>
          </cell>
          <cell r="G135">
            <v>-2386693.65</v>
          </cell>
          <cell r="H135">
            <v>-2387</v>
          </cell>
          <cell r="I135">
            <v>-2387</v>
          </cell>
          <cell r="J135">
            <v>-2387</v>
          </cell>
          <cell r="K135">
            <v>-2387</v>
          </cell>
        </row>
        <row r="136">
          <cell r="B136">
            <v>381560010701</v>
          </cell>
          <cell r="C136" t="str">
            <v>INTERESES VIVIENDA EXPONENCIALES NI</v>
          </cell>
          <cell r="D136">
            <v>-2254875.33</v>
          </cell>
          <cell r="E136">
            <v>-2254875.33</v>
          </cell>
          <cell r="F136">
            <v>-2254875.33</v>
          </cell>
          <cell r="G136">
            <v>-2254875.33</v>
          </cell>
          <cell r="H136">
            <v>-2255</v>
          </cell>
          <cell r="I136">
            <v>-2255</v>
          </cell>
          <cell r="J136">
            <v>-2255</v>
          </cell>
          <cell r="K136">
            <v>-2255</v>
          </cell>
        </row>
        <row r="137">
          <cell r="B137">
            <v>381560010702</v>
          </cell>
          <cell r="C137" t="str">
            <v>INTERESES CONSUMO EXPONENCIALES NII</v>
          </cell>
          <cell r="D137">
            <v>-176927.44</v>
          </cell>
          <cell r="E137">
            <v>-176927.44</v>
          </cell>
          <cell r="F137">
            <v>-176927.44</v>
          </cell>
          <cell r="G137">
            <v>-176927.44</v>
          </cell>
          <cell r="H137">
            <v>-177</v>
          </cell>
          <cell r="I137">
            <v>-177</v>
          </cell>
          <cell r="J137">
            <v>-177</v>
          </cell>
          <cell r="K137">
            <v>-177</v>
          </cell>
        </row>
        <row r="138">
          <cell r="B138">
            <v>381560010703</v>
          </cell>
          <cell r="C138" t="str">
            <v>INTERESES LIBRE INVERSION EXPONENCI</v>
          </cell>
          <cell r="D138">
            <v>45109.120000000003</v>
          </cell>
          <cell r="E138">
            <v>45109.120000000003</v>
          </cell>
          <cell r="F138">
            <v>45109.120000000003</v>
          </cell>
          <cell r="G138">
            <v>45109.120000000003</v>
          </cell>
          <cell r="H138">
            <v>45</v>
          </cell>
          <cell r="I138">
            <v>45</v>
          </cell>
          <cell r="J138">
            <v>45</v>
          </cell>
          <cell r="K138">
            <v>45</v>
          </cell>
        </row>
        <row r="139">
          <cell r="B139">
            <v>3815600108</v>
          </cell>
          <cell r="C139" t="str">
            <v>TOTAL CARTERA DE EX EMPLEADOS NIIF</v>
          </cell>
          <cell r="D139">
            <v>-626315280.42999995</v>
          </cell>
          <cell r="E139">
            <v>-626315280.42999995</v>
          </cell>
          <cell r="F139">
            <v>-626315280.42999995</v>
          </cell>
          <cell r="G139">
            <v>-626315280.42999995</v>
          </cell>
          <cell r="H139">
            <v>-626315</v>
          </cell>
          <cell r="I139">
            <v>-626315</v>
          </cell>
          <cell r="J139">
            <v>-626315</v>
          </cell>
          <cell r="K139">
            <v>-626315</v>
          </cell>
        </row>
        <row r="140">
          <cell r="B140">
            <v>381560010801</v>
          </cell>
          <cell r="C140" t="str">
            <v>DIFERENCIAL CREDITOS DE VIVIENDA NI</v>
          </cell>
          <cell r="D140">
            <v>-594143809.10000002</v>
          </cell>
          <cell r="E140">
            <v>-594143809.10000002</v>
          </cell>
          <cell r="F140">
            <v>-594143809.10000002</v>
          </cell>
          <cell r="G140">
            <v>-594143809.10000002</v>
          </cell>
          <cell r="H140">
            <v>-594144</v>
          </cell>
          <cell r="I140">
            <v>-594144</v>
          </cell>
          <cell r="J140">
            <v>-594144</v>
          </cell>
          <cell r="K140">
            <v>-594144</v>
          </cell>
        </row>
        <row r="141">
          <cell r="B141">
            <v>381560010802</v>
          </cell>
          <cell r="C141" t="str">
            <v>DIFERENCIAL CREDITOS DE CONSUMO NII</v>
          </cell>
          <cell r="D141">
            <v>-3310189.14</v>
          </cell>
          <cell r="E141">
            <v>-3310189.14</v>
          </cell>
          <cell r="F141">
            <v>-3310189.14</v>
          </cell>
          <cell r="G141">
            <v>-3310189.14</v>
          </cell>
          <cell r="H141">
            <v>-3310</v>
          </cell>
          <cell r="I141">
            <v>-3310</v>
          </cell>
          <cell r="J141">
            <v>-3310</v>
          </cell>
          <cell r="K141">
            <v>-3310</v>
          </cell>
        </row>
        <row r="142">
          <cell r="B142">
            <v>381560010803</v>
          </cell>
          <cell r="C142" t="str">
            <v>DIFERENCIAL CREDITOS DE LIBRE INVER</v>
          </cell>
          <cell r="D142">
            <v>-28861282.190000001</v>
          </cell>
          <cell r="E142">
            <v>-28861282.190000001</v>
          </cell>
          <cell r="F142">
            <v>-28861282.190000001</v>
          </cell>
          <cell r="G142">
            <v>-28861282.190000001</v>
          </cell>
          <cell r="H142">
            <v>-28861</v>
          </cell>
          <cell r="I142">
            <v>-28861</v>
          </cell>
          <cell r="J142">
            <v>-28861</v>
          </cell>
          <cell r="K142">
            <v>-28861</v>
          </cell>
        </row>
        <row r="143">
          <cell r="B143">
            <v>3815600109</v>
          </cell>
          <cell r="C143" t="str">
            <v>TOTAL PERDIDA INCURRIDA CAPITAL NII</v>
          </cell>
          <cell r="D143">
            <v>208442203993</v>
          </cell>
          <cell r="E143">
            <v>208442203993</v>
          </cell>
          <cell r="F143">
            <v>208442203993</v>
          </cell>
          <cell r="G143">
            <v>208442203993</v>
          </cell>
          <cell r="H143">
            <v>208442204</v>
          </cell>
          <cell r="I143">
            <v>208442204</v>
          </cell>
          <cell r="J143">
            <v>208442204</v>
          </cell>
          <cell r="K143">
            <v>208442204</v>
          </cell>
        </row>
        <row r="144">
          <cell r="B144">
            <v>381560010901</v>
          </cell>
          <cell r="C144" t="str">
            <v>PROVISION GENERAL NIIF</v>
          </cell>
          <cell r="D144">
            <v>156329253842.45999</v>
          </cell>
          <cell r="E144">
            <v>156329253842.45999</v>
          </cell>
          <cell r="F144">
            <v>156329253842.45999</v>
          </cell>
          <cell r="G144">
            <v>156329253842.45999</v>
          </cell>
          <cell r="H144">
            <v>156329254</v>
          </cell>
          <cell r="I144">
            <v>156329254</v>
          </cell>
          <cell r="J144">
            <v>156329254</v>
          </cell>
          <cell r="K144">
            <v>156329254</v>
          </cell>
        </row>
        <row r="145">
          <cell r="B145">
            <v>381560010902</v>
          </cell>
          <cell r="C145" t="str">
            <v>CARTERA COMERCIAL NIIF</v>
          </cell>
          <cell r="D145">
            <v>52081083258.57</v>
          </cell>
          <cell r="E145">
            <v>52081083258.57</v>
          </cell>
          <cell r="F145">
            <v>52081083258.57</v>
          </cell>
          <cell r="G145">
            <v>52081083258.57</v>
          </cell>
          <cell r="H145">
            <v>52081083</v>
          </cell>
          <cell r="I145">
            <v>52081083</v>
          </cell>
          <cell r="J145">
            <v>52081083</v>
          </cell>
          <cell r="K145">
            <v>52081083</v>
          </cell>
        </row>
        <row r="146">
          <cell r="B146">
            <v>381560010903</v>
          </cell>
          <cell r="C146" t="str">
            <v>CARTERA DE CONSUMO NIIF</v>
          </cell>
          <cell r="D146">
            <v>28270120.620000001</v>
          </cell>
          <cell r="E146">
            <v>28270120.620000001</v>
          </cell>
          <cell r="F146">
            <v>28270120.620000001</v>
          </cell>
          <cell r="G146">
            <v>28270120.620000001</v>
          </cell>
          <cell r="H146">
            <v>28270</v>
          </cell>
          <cell r="I146">
            <v>28270</v>
          </cell>
          <cell r="J146">
            <v>28270</v>
          </cell>
          <cell r="K146">
            <v>28270</v>
          </cell>
        </row>
        <row r="147">
          <cell r="B147">
            <v>381560010904</v>
          </cell>
          <cell r="C147" t="str">
            <v>CARTERA DE VIVIENDA NIIF</v>
          </cell>
          <cell r="D147">
            <v>3596771.35</v>
          </cell>
          <cell r="E147">
            <v>3596771.35</v>
          </cell>
          <cell r="F147">
            <v>3596771.35</v>
          </cell>
          <cell r="G147">
            <v>3596771.35</v>
          </cell>
          <cell r="H147">
            <v>3597</v>
          </cell>
          <cell r="I147">
            <v>3597</v>
          </cell>
          <cell r="J147">
            <v>3597</v>
          </cell>
          <cell r="K147">
            <v>3597</v>
          </cell>
        </row>
        <row r="148">
          <cell r="B148">
            <v>3815600110</v>
          </cell>
          <cell r="C148" t="str">
            <v>TOTAL PERDIDA INCURRIDA INTERESES N</v>
          </cell>
          <cell r="D148">
            <v>235526011.93000001</v>
          </cell>
          <cell r="E148">
            <v>235526011.93000001</v>
          </cell>
          <cell r="F148">
            <v>235526011.93000001</v>
          </cell>
          <cell r="G148">
            <v>235526011.93000001</v>
          </cell>
          <cell r="H148">
            <v>235526</v>
          </cell>
          <cell r="I148">
            <v>235526</v>
          </cell>
          <cell r="J148">
            <v>235526</v>
          </cell>
          <cell r="K148">
            <v>235526</v>
          </cell>
        </row>
        <row r="149">
          <cell r="B149">
            <v>381560011001</v>
          </cell>
          <cell r="C149" t="str">
            <v>INTERESES COMERCIAL NIIF</v>
          </cell>
          <cell r="D149">
            <v>235486991.47</v>
          </cell>
          <cell r="E149">
            <v>235486991.47</v>
          </cell>
          <cell r="F149">
            <v>235486991.47</v>
          </cell>
          <cell r="G149">
            <v>235486991.47</v>
          </cell>
          <cell r="H149">
            <v>235487</v>
          </cell>
          <cell r="I149">
            <v>235487</v>
          </cell>
          <cell r="J149">
            <v>235487</v>
          </cell>
          <cell r="K149">
            <v>235487</v>
          </cell>
        </row>
        <row r="150">
          <cell r="B150">
            <v>381560011002</v>
          </cell>
          <cell r="C150" t="str">
            <v>INTERESES CONSUMO NIIF</v>
          </cell>
          <cell r="D150">
            <v>34144.58</v>
          </cell>
          <cell r="E150">
            <v>34144.58</v>
          </cell>
          <cell r="F150">
            <v>34144.58</v>
          </cell>
          <cell r="G150">
            <v>34144.58</v>
          </cell>
          <cell r="H150">
            <v>34</v>
          </cell>
          <cell r="I150">
            <v>34</v>
          </cell>
          <cell r="J150">
            <v>34</v>
          </cell>
          <cell r="K150">
            <v>34</v>
          </cell>
        </row>
        <row r="151">
          <cell r="B151">
            <v>381560011003</v>
          </cell>
          <cell r="C151" t="str">
            <v>INTERESES VIVIENDA NIIF</v>
          </cell>
          <cell r="D151">
            <v>4875.88</v>
          </cell>
          <cell r="E151">
            <v>4875.88</v>
          </cell>
          <cell r="F151">
            <v>4875.88</v>
          </cell>
          <cell r="G151">
            <v>4875.88</v>
          </cell>
          <cell r="H151">
            <v>5</v>
          </cell>
          <cell r="I151">
            <v>5</v>
          </cell>
          <cell r="J151">
            <v>5</v>
          </cell>
          <cell r="K151">
            <v>5</v>
          </cell>
        </row>
        <row r="152">
          <cell r="B152">
            <v>3815600111</v>
          </cell>
          <cell r="C152" t="str">
            <v>TOTAL PROVISION POR PERDIDA INCURRI</v>
          </cell>
          <cell r="D152">
            <v>128059075.58</v>
          </cell>
          <cell r="E152">
            <v>128059075.58</v>
          </cell>
          <cell r="F152">
            <v>128059075.58</v>
          </cell>
          <cell r="G152">
            <v>128059075.58</v>
          </cell>
          <cell r="H152">
            <v>128059</v>
          </cell>
          <cell r="I152">
            <v>128059</v>
          </cell>
          <cell r="J152">
            <v>128059</v>
          </cell>
          <cell r="K152">
            <v>128059</v>
          </cell>
        </row>
        <row r="153">
          <cell r="B153">
            <v>381560011101</v>
          </cell>
          <cell r="C153" t="str">
            <v>PROVISION POR PERDIDA INCURRIDA EMP</v>
          </cell>
          <cell r="D153">
            <v>128059075.58</v>
          </cell>
          <cell r="E153">
            <v>128059075.58</v>
          </cell>
          <cell r="F153">
            <v>128059075.58</v>
          </cell>
          <cell r="G153">
            <v>128059075.58</v>
          </cell>
          <cell r="H153">
            <v>128059</v>
          </cell>
          <cell r="I153">
            <v>128059</v>
          </cell>
          <cell r="J153">
            <v>128059</v>
          </cell>
          <cell r="K153">
            <v>128059</v>
          </cell>
        </row>
        <row r="154">
          <cell r="B154">
            <v>3815600112</v>
          </cell>
          <cell r="C154" t="str">
            <v>TOTAL PROVISION POR PERDIDA INCURRI</v>
          </cell>
          <cell r="D154">
            <v>24613905.289999999</v>
          </cell>
          <cell r="E154">
            <v>24613905.289999999</v>
          </cell>
          <cell r="F154">
            <v>24613905.289999999</v>
          </cell>
          <cell r="G154">
            <v>24613905.289999999</v>
          </cell>
          <cell r="H154">
            <v>24614</v>
          </cell>
          <cell r="I154">
            <v>24614</v>
          </cell>
          <cell r="J154">
            <v>24614</v>
          </cell>
          <cell r="K154">
            <v>24614</v>
          </cell>
        </row>
        <row r="155">
          <cell r="B155">
            <v>381560011201</v>
          </cell>
          <cell r="C155" t="str">
            <v>PROVISION POR PERDIDA INCURRIDA EMP</v>
          </cell>
          <cell r="D155">
            <v>24613905.289999999</v>
          </cell>
          <cell r="E155">
            <v>24613905.289999999</v>
          </cell>
          <cell r="F155">
            <v>24613905.289999999</v>
          </cell>
          <cell r="G155">
            <v>24613905.289999999</v>
          </cell>
          <cell r="H155">
            <v>24614</v>
          </cell>
          <cell r="I155">
            <v>24614</v>
          </cell>
          <cell r="J155">
            <v>24614</v>
          </cell>
          <cell r="K155">
            <v>24614</v>
          </cell>
        </row>
        <row r="156">
          <cell r="B156">
            <v>3815600113</v>
          </cell>
          <cell r="C156" t="str">
            <v>TOTAL UTILIDADES NO REALIZADAS NIIF</v>
          </cell>
          <cell r="D156">
            <v>11050011232.719999</v>
          </cell>
          <cell r="E156">
            <v>11050011232.719999</v>
          </cell>
          <cell r="F156">
            <v>11050011232.719999</v>
          </cell>
          <cell r="G156">
            <v>11050011232.719999</v>
          </cell>
          <cell r="H156">
            <v>11050011</v>
          </cell>
          <cell r="I156">
            <v>11050011</v>
          </cell>
          <cell r="J156">
            <v>11050011</v>
          </cell>
          <cell r="K156">
            <v>11050011</v>
          </cell>
        </row>
        <row r="157">
          <cell r="B157">
            <v>381560011301</v>
          </cell>
          <cell r="C157" t="str">
            <v>UTILIDADES NO REALIZADAS NIIF</v>
          </cell>
          <cell r="D157">
            <v>11050011232.719999</v>
          </cell>
          <cell r="E157">
            <v>11050011232.719999</v>
          </cell>
          <cell r="F157">
            <v>11050011232.719999</v>
          </cell>
          <cell r="G157">
            <v>11050011232.719999</v>
          </cell>
          <cell r="H157">
            <v>11050011</v>
          </cell>
          <cell r="I157">
            <v>11050011</v>
          </cell>
          <cell r="J157">
            <v>11050011</v>
          </cell>
          <cell r="K157">
            <v>11050011</v>
          </cell>
        </row>
        <row r="158">
          <cell r="B158">
            <v>3815600114</v>
          </cell>
          <cell r="C158" t="str">
            <v>TOTAL INVERSIONES VALOR RAZONABLE N</v>
          </cell>
          <cell r="D158">
            <v>-6147698858.4099998</v>
          </cell>
          <cell r="E158">
            <v>-6147698858.4099998</v>
          </cell>
          <cell r="F158">
            <v>-6147698858.4099998</v>
          </cell>
          <cell r="G158">
            <v>-6147698858.4099998</v>
          </cell>
          <cell r="H158">
            <v>-6147699</v>
          </cell>
          <cell r="I158">
            <v>-6147699</v>
          </cell>
          <cell r="J158">
            <v>-6147699</v>
          </cell>
          <cell r="K158">
            <v>-6147699</v>
          </cell>
        </row>
        <row r="159">
          <cell r="B159">
            <v>381560011401</v>
          </cell>
          <cell r="C159" t="str">
            <v>INVERSIONES VALOR RAZONABLE NIIF</v>
          </cell>
          <cell r="D159">
            <v>-6147698858.4099998</v>
          </cell>
          <cell r="E159">
            <v>-6147698858.4099998</v>
          </cell>
          <cell r="F159">
            <v>-6147698858.4099998</v>
          </cell>
          <cell r="G159">
            <v>-6147698858.4099998</v>
          </cell>
          <cell r="H159">
            <v>-6147699</v>
          </cell>
          <cell r="I159">
            <v>-6147699</v>
          </cell>
          <cell r="J159">
            <v>-6147699</v>
          </cell>
          <cell r="K159">
            <v>-6147699</v>
          </cell>
        </row>
        <row r="160">
          <cell r="B160">
            <v>3815600120</v>
          </cell>
          <cell r="C160" t="str">
            <v>TOTAL CARTERA DE EMPLEADOS NIIF</v>
          </cell>
          <cell r="D160">
            <v>-3316132798.4899998</v>
          </cell>
          <cell r="E160">
            <v>-3316132798.4899998</v>
          </cell>
          <cell r="F160">
            <v>-3316132798.4899998</v>
          </cell>
          <cell r="G160">
            <v>-3316132798.4899998</v>
          </cell>
          <cell r="H160">
            <v>-3316133</v>
          </cell>
          <cell r="I160">
            <v>-3316133</v>
          </cell>
          <cell r="J160">
            <v>-3316133</v>
          </cell>
          <cell r="K160">
            <v>-3316133</v>
          </cell>
        </row>
        <row r="161">
          <cell r="B161">
            <v>381560012001</v>
          </cell>
          <cell r="C161" t="str">
            <v>DIFERENCIAL CREDITOS DE VIVIENDA NI</v>
          </cell>
          <cell r="D161">
            <v>-3143518449.1100001</v>
          </cell>
          <cell r="E161">
            <v>-3143518449.1100001</v>
          </cell>
          <cell r="F161">
            <v>-3143518449.1100001</v>
          </cell>
          <cell r="G161">
            <v>-3143518449.1100001</v>
          </cell>
          <cell r="H161">
            <v>-3143518</v>
          </cell>
          <cell r="I161">
            <v>-3143518</v>
          </cell>
          <cell r="J161">
            <v>-3143518</v>
          </cell>
          <cell r="K161">
            <v>-3143518</v>
          </cell>
        </row>
        <row r="162">
          <cell r="B162">
            <v>381560012002</v>
          </cell>
          <cell r="C162" t="str">
            <v>DIFERENCIAL CREDITOS DE CONSUMO NII</v>
          </cell>
          <cell r="D162">
            <v>-62465653.759999998</v>
          </cell>
          <cell r="E162">
            <v>-62465653.759999998</v>
          </cell>
          <cell r="F162">
            <v>-62465653.759999998</v>
          </cell>
          <cell r="G162">
            <v>-62465653.759999998</v>
          </cell>
          <cell r="H162">
            <v>-62466</v>
          </cell>
          <cell r="I162">
            <v>-62466</v>
          </cell>
          <cell r="J162">
            <v>-62466</v>
          </cell>
          <cell r="K162">
            <v>-62466</v>
          </cell>
        </row>
        <row r="163">
          <cell r="B163">
            <v>381560012003</v>
          </cell>
          <cell r="C163" t="str">
            <v>DIFERENCIAL CREDITOS DE LIBRE INVER</v>
          </cell>
          <cell r="D163">
            <v>-110148695.62</v>
          </cell>
          <cell r="E163">
            <v>-110148695.62</v>
          </cell>
          <cell r="F163">
            <v>-110148695.62</v>
          </cell>
          <cell r="G163">
            <v>-110148695.62</v>
          </cell>
          <cell r="H163">
            <v>-110149</v>
          </cell>
          <cell r="I163">
            <v>-110149</v>
          </cell>
          <cell r="J163">
            <v>-110149</v>
          </cell>
          <cell r="K163">
            <v>-110149</v>
          </cell>
        </row>
        <row r="164">
          <cell r="B164">
            <v>3815600121</v>
          </cell>
          <cell r="C164" t="str">
            <v>TOTAL DETERIORO PERDIDA ESPERADA BA</v>
          </cell>
          <cell r="D164">
            <v>9604165412.9300003</v>
          </cell>
          <cell r="E164">
            <v>0</v>
          </cell>
          <cell r="F164">
            <v>0</v>
          </cell>
          <cell r="G164">
            <v>0</v>
          </cell>
          <cell r="H164">
            <v>9604165</v>
          </cell>
          <cell r="I164">
            <v>0</v>
          </cell>
          <cell r="J164">
            <v>0</v>
          </cell>
          <cell r="K164">
            <v>0</v>
          </cell>
        </row>
        <row r="165">
          <cell r="B165">
            <v>381560012101</v>
          </cell>
          <cell r="C165" t="str">
            <v>INVERSIONES</v>
          </cell>
          <cell r="D165">
            <v>-282120570.22000003</v>
          </cell>
          <cell r="E165">
            <v>0</v>
          </cell>
          <cell r="F165">
            <v>0</v>
          </cell>
          <cell r="G165">
            <v>0</v>
          </cell>
          <cell r="H165">
            <v>-282121</v>
          </cell>
          <cell r="I165">
            <v>0</v>
          </cell>
          <cell r="J165">
            <v>0</v>
          </cell>
          <cell r="K165">
            <v>0</v>
          </cell>
        </row>
        <row r="166">
          <cell r="B166">
            <v>381560012102</v>
          </cell>
          <cell r="C166" t="str">
            <v>CARTERA DE CREDITOS</v>
          </cell>
          <cell r="D166">
            <v>9821239023.3099995</v>
          </cell>
          <cell r="E166">
            <v>0</v>
          </cell>
          <cell r="F166">
            <v>0</v>
          </cell>
          <cell r="G166">
            <v>0</v>
          </cell>
          <cell r="H166">
            <v>9821239</v>
          </cell>
          <cell r="I166">
            <v>0</v>
          </cell>
          <cell r="J166">
            <v>0</v>
          </cell>
          <cell r="K166">
            <v>0</v>
          </cell>
        </row>
        <row r="167">
          <cell r="B167">
            <v>381560012103</v>
          </cell>
          <cell r="C167" t="str">
            <v>INTERESES DE CARTERA DE CREDITOS</v>
          </cell>
          <cell r="D167">
            <v>13651424.189999999</v>
          </cell>
          <cell r="E167">
            <v>0</v>
          </cell>
          <cell r="F167">
            <v>0</v>
          </cell>
          <cell r="G167">
            <v>0</v>
          </cell>
          <cell r="H167">
            <v>13651</v>
          </cell>
          <cell r="I167">
            <v>0</v>
          </cell>
          <cell r="J167">
            <v>0</v>
          </cell>
          <cell r="K167">
            <v>0</v>
          </cell>
        </row>
        <row r="168">
          <cell r="B168">
            <v>381560012105</v>
          </cell>
          <cell r="C168" t="str">
            <v>OTRAS CUENTAS POR COBRAR</v>
          </cell>
          <cell r="D168">
            <v>-197477291.77000001</v>
          </cell>
          <cell r="E168">
            <v>0</v>
          </cell>
          <cell r="F168">
            <v>0</v>
          </cell>
          <cell r="G168">
            <v>0</v>
          </cell>
          <cell r="H168">
            <v>-197477</v>
          </cell>
          <cell r="I168">
            <v>0</v>
          </cell>
          <cell r="J168">
            <v>0</v>
          </cell>
          <cell r="K168">
            <v>0</v>
          </cell>
        </row>
        <row r="169">
          <cell r="B169">
            <v>381560012106</v>
          </cell>
          <cell r="C169" t="str">
            <v>COMPONENTE FINANCIERO</v>
          </cell>
          <cell r="D169">
            <v>605484494.67999995</v>
          </cell>
          <cell r="E169">
            <v>0</v>
          </cell>
          <cell r="F169">
            <v>0</v>
          </cell>
          <cell r="G169">
            <v>0</v>
          </cell>
          <cell r="H169">
            <v>605484</v>
          </cell>
          <cell r="I169">
            <v>0</v>
          </cell>
          <cell r="J169">
            <v>0</v>
          </cell>
          <cell r="K169">
            <v>0</v>
          </cell>
        </row>
        <row r="170">
          <cell r="B170">
            <v>381560012107</v>
          </cell>
          <cell r="C170" t="str">
            <v>COMPRA DE DOCUMENTOS</v>
          </cell>
          <cell r="D170">
            <v>-356611667.25999999</v>
          </cell>
          <cell r="E170">
            <v>0</v>
          </cell>
          <cell r="F170">
            <v>0</v>
          </cell>
          <cell r="G170">
            <v>0</v>
          </cell>
          <cell r="H170">
            <v>-356612</v>
          </cell>
          <cell r="I170">
            <v>0</v>
          </cell>
          <cell r="J170">
            <v>0</v>
          </cell>
          <cell r="K170">
            <v>0</v>
          </cell>
        </row>
        <row r="171">
          <cell r="B171">
            <v>3815600199</v>
          </cell>
          <cell r="C171" t="str">
            <v>IMP.DIF.DIFERENCIA EST.FROS.CONSOLI</v>
          </cell>
          <cell r="D171">
            <v>-11136462425.610001</v>
          </cell>
          <cell r="E171">
            <v>-11136462425.610001</v>
          </cell>
          <cell r="F171">
            <v>-11136462425.610001</v>
          </cell>
          <cell r="G171">
            <v>0</v>
          </cell>
          <cell r="H171">
            <v>-11136462</v>
          </cell>
          <cell r="I171">
            <v>-11136462</v>
          </cell>
          <cell r="J171">
            <v>-11136462</v>
          </cell>
          <cell r="K171">
            <v>0</v>
          </cell>
        </row>
        <row r="172">
          <cell r="B172">
            <v>381595</v>
          </cell>
          <cell r="C172" t="str">
            <v>OTROS AL PATRIMONIO NETO</v>
          </cell>
          <cell r="D172">
            <v>-26477656127.119999</v>
          </cell>
          <cell r="E172">
            <v>-21945412527.119999</v>
          </cell>
          <cell r="F172">
            <v>-21945412527.119999</v>
          </cell>
          <cell r="G172">
            <v>-25654248527.119999</v>
          </cell>
          <cell r="H172">
            <v>-26477656</v>
          </cell>
          <cell r="I172">
            <v>-21945413</v>
          </cell>
          <cell r="J172">
            <v>-21945413</v>
          </cell>
          <cell r="K172">
            <v>-25654249</v>
          </cell>
        </row>
        <row r="173">
          <cell r="B173">
            <v>38159501</v>
          </cell>
          <cell r="C173" t="str">
            <v>OTROS AL PATRIMONIO NETO   M/L</v>
          </cell>
          <cell r="D173">
            <v>-26477656127.119999</v>
          </cell>
          <cell r="E173">
            <v>-21945412527.119999</v>
          </cell>
          <cell r="F173">
            <v>-21945412527.119999</v>
          </cell>
          <cell r="G173">
            <v>-25654248527.119999</v>
          </cell>
          <cell r="H173">
            <v>-26477656</v>
          </cell>
          <cell r="I173">
            <v>-21945413</v>
          </cell>
          <cell r="J173">
            <v>-21945413</v>
          </cell>
          <cell r="K173">
            <v>-25654249</v>
          </cell>
        </row>
        <row r="174">
          <cell r="B174">
            <v>3815950101</v>
          </cell>
          <cell r="C174" t="str">
            <v>OTROS AL PATRIMONIO NETO</v>
          </cell>
          <cell r="D174">
            <v>870753589</v>
          </cell>
          <cell r="E174">
            <v>870753589</v>
          </cell>
          <cell r="F174">
            <v>870753589</v>
          </cell>
          <cell r="G174">
            <v>870753589</v>
          </cell>
          <cell r="H174">
            <v>870754</v>
          </cell>
          <cell r="I174">
            <v>870754</v>
          </cell>
          <cell r="J174">
            <v>870754</v>
          </cell>
          <cell r="K174">
            <v>870754</v>
          </cell>
        </row>
        <row r="175">
          <cell r="B175">
            <v>3815950103</v>
          </cell>
          <cell r="C175" t="str">
            <v>IMPTO DIFERIDO ORI-GAN O PER NO REA</v>
          </cell>
          <cell r="D175">
            <v>-14096300000</v>
          </cell>
          <cell r="E175">
            <v>-9529017000</v>
          </cell>
          <cell r="F175">
            <v>-9529017000</v>
          </cell>
          <cell r="G175">
            <v>-13245090000</v>
          </cell>
          <cell r="H175">
            <v>-14096300</v>
          </cell>
          <cell r="I175">
            <v>-9529017</v>
          </cell>
          <cell r="J175">
            <v>-9529017</v>
          </cell>
          <cell r="K175">
            <v>-13245090</v>
          </cell>
        </row>
        <row r="176">
          <cell r="B176">
            <v>3815950104</v>
          </cell>
          <cell r="C176" t="str">
            <v>DIF UTIL COLGAAP VS NIIF COLOMBIA</v>
          </cell>
          <cell r="D176">
            <v>-13287149116.120001</v>
          </cell>
          <cell r="E176">
            <v>-13287149116.120001</v>
          </cell>
          <cell r="F176">
            <v>-13287149116.120001</v>
          </cell>
          <cell r="G176">
            <v>-13287149116.120001</v>
          </cell>
          <cell r="H176">
            <v>-13287149</v>
          </cell>
          <cell r="I176">
            <v>-13287149</v>
          </cell>
          <cell r="J176">
            <v>-13287149</v>
          </cell>
          <cell r="K176">
            <v>-13287149</v>
          </cell>
        </row>
        <row r="177">
          <cell r="B177">
            <v>3815950105</v>
          </cell>
          <cell r="C177" t="str">
            <v>OTROS ACT.NO CTES MANTEN.P.LA VTA.</v>
          </cell>
          <cell r="D177">
            <v>35039400</v>
          </cell>
          <cell r="E177">
            <v>0</v>
          </cell>
          <cell r="F177">
            <v>0</v>
          </cell>
          <cell r="G177">
            <v>7237000</v>
          </cell>
          <cell r="H177">
            <v>35039</v>
          </cell>
          <cell r="I177">
            <v>0</v>
          </cell>
          <cell r="J177">
            <v>0</v>
          </cell>
          <cell r="K177">
            <v>7237</v>
          </cell>
        </row>
        <row r="178">
          <cell r="B178">
            <v>381595010501</v>
          </cell>
          <cell r="C178" t="str">
            <v>ENSERES</v>
          </cell>
          <cell r="D178">
            <v>0</v>
          </cell>
          <cell r="E178">
            <v>0</v>
          </cell>
          <cell r="F178">
            <v>0</v>
          </cell>
          <cell r="G178">
            <v>300000</v>
          </cell>
          <cell r="H178">
            <v>0</v>
          </cell>
          <cell r="I178">
            <v>0</v>
          </cell>
          <cell r="J178">
            <v>0</v>
          </cell>
          <cell r="K178">
            <v>300</v>
          </cell>
        </row>
        <row r="179">
          <cell r="B179">
            <v>381595010502</v>
          </cell>
          <cell r="C179" t="str">
            <v>EQUIPO INFORMATICO</v>
          </cell>
          <cell r="D179">
            <v>0</v>
          </cell>
          <cell r="E179">
            <v>0</v>
          </cell>
          <cell r="F179">
            <v>0</v>
          </cell>
          <cell r="G179">
            <v>498000</v>
          </cell>
          <cell r="H179">
            <v>0</v>
          </cell>
          <cell r="I179">
            <v>0</v>
          </cell>
          <cell r="J179">
            <v>0</v>
          </cell>
          <cell r="K179">
            <v>498</v>
          </cell>
        </row>
        <row r="180">
          <cell r="B180">
            <v>381595010503</v>
          </cell>
          <cell r="C180" t="str">
            <v>MAQUINARIA</v>
          </cell>
          <cell r="D180">
            <v>0</v>
          </cell>
          <cell r="E180">
            <v>0</v>
          </cell>
          <cell r="F180">
            <v>0</v>
          </cell>
          <cell r="G180">
            <v>2366000</v>
          </cell>
          <cell r="H180">
            <v>0</v>
          </cell>
          <cell r="I180">
            <v>0</v>
          </cell>
          <cell r="J180">
            <v>0</v>
          </cell>
          <cell r="K180">
            <v>2366</v>
          </cell>
        </row>
        <row r="181">
          <cell r="B181">
            <v>381595010504</v>
          </cell>
          <cell r="C181" t="str">
            <v>MUEBLES</v>
          </cell>
          <cell r="D181">
            <v>0</v>
          </cell>
          <cell r="E181">
            <v>0</v>
          </cell>
          <cell r="F181">
            <v>0</v>
          </cell>
          <cell r="G181">
            <v>4073000</v>
          </cell>
          <cell r="H181">
            <v>0</v>
          </cell>
          <cell r="I181">
            <v>0</v>
          </cell>
          <cell r="J181">
            <v>0</v>
          </cell>
          <cell r="K181">
            <v>4073</v>
          </cell>
        </row>
        <row r="182">
          <cell r="B182">
            <v>381595010506</v>
          </cell>
          <cell r="C182" t="str">
            <v>VEHICULOS</v>
          </cell>
          <cell r="D182">
            <v>35039400</v>
          </cell>
          <cell r="E182">
            <v>0</v>
          </cell>
          <cell r="F182">
            <v>0</v>
          </cell>
          <cell r="G182">
            <v>0</v>
          </cell>
          <cell r="H182">
            <v>35039</v>
          </cell>
          <cell r="I182">
            <v>0</v>
          </cell>
          <cell r="J182">
            <v>0</v>
          </cell>
          <cell r="K182">
            <v>0</v>
          </cell>
        </row>
        <row r="183">
          <cell r="B183">
            <v>3820</v>
          </cell>
          <cell r="C183" t="str">
            <v>SUPERAVIT POR EL METODO DE PARTICIP</v>
          </cell>
          <cell r="D183">
            <v>48405827674.440002</v>
          </cell>
          <cell r="E183">
            <v>42063089632.209999</v>
          </cell>
          <cell r="F183">
            <v>42063089632.209999</v>
          </cell>
          <cell r="G183">
            <v>26242459782.130001</v>
          </cell>
          <cell r="H183">
            <v>48405828</v>
          </cell>
          <cell r="I183">
            <v>42063090</v>
          </cell>
          <cell r="J183">
            <v>42063090</v>
          </cell>
          <cell r="K183">
            <v>26242460</v>
          </cell>
        </row>
        <row r="184">
          <cell r="B184">
            <v>382000</v>
          </cell>
          <cell r="C184" t="str">
            <v>SUPERAVIT POR EL METODO DE PARTICIP</v>
          </cell>
          <cell r="D184">
            <v>48405827674.440002</v>
          </cell>
          <cell r="E184">
            <v>42063089632.209999</v>
          </cell>
          <cell r="F184">
            <v>42063089632.209999</v>
          </cell>
          <cell r="G184">
            <v>26242459782.130001</v>
          </cell>
          <cell r="H184">
            <v>48405828</v>
          </cell>
          <cell r="I184">
            <v>42063090</v>
          </cell>
          <cell r="J184">
            <v>42063090</v>
          </cell>
          <cell r="K184">
            <v>26242460</v>
          </cell>
        </row>
        <row r="185">
          <cell r="B185">
            <v>38200001</v>
          </cell>
          <cell r="C185" t="str">
            <v>SUPERAVIT POR EL METODO DE PARTICIP</v>
          </cell>
          <cell r="D185">
            <v>48405827674.440002</v>
          </cell>
          <cell r="E185">
            <v>42063089632.209999</v>
          </cell>
          <cell r="F185">
            <v>42063089632.209999</v>
          </cell>
          <cell r="G185">
            <v>26242459782.130001</v>
          </cell>
          <cell r="H185">
            <v>48405828</v>
          </cell>
          <cell r="I185">
            <v>42063090</v>
          </cell>
          <cell r="J185">
            <v>42063090</v>
          </cell>
          <cell r="K185">
            <v>26242460</v>
          </cell>
        </row>
        <row r="186">
          <cell r="B186">
            <v>3820000101</v>
          </cell>
          <cell r="C186" t="str">
            <v>INV TITULOS PAR MMP RESEVAS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B187">
            <v>3820000102</v>
          </cell>
          <cell r="C187" t="str">
            <v>INV TIT PARTICIPATIVOS SUBORDINADAS</v>
          </cell>
          <cell r="D187">
            <v>40271071675.43</v>
          </cell>
          <cell r="E187">
            <v>42063089632.209999</v>
          </cell>
          <cell r="F187">
            <v>42063089632.209999</v>
          </cell>
          <cell r="G187">
            <v>26242459782.130001</v>
          </cell>
          <cell r="H187">
            <v>40271072</v>
          </cell>
          <cell r="I187">
            <v>42063090</v>
          </cell>
          <cell r="J187">
            <v>42063090</v>
          </cell>
          <cell r="K187">
            <v>26242460</v>
          </cell>
        </row>
        <row r="188">
          <cell r="B188">
            <v>3820000103</v>
          </cell>
          <cell r="C188" t="str">
            <v>INV TIT PARTICIPATIVOS ASOCIADAS</v>
          </cell>
          <cell r="D188">
            <v>8134755999.0100002</v>
          </cell>
          <cell r="E188">
            <v>0</v>
          </cell>
          <cell r="F188">
            <v>0</v>
          </cell>
          <cell r="G188">
            <v>0</v>
          </cell>
          <cell r="H188">
            <v>8134756</v>
          </cell>
          <cell r="I188">
            <v>0</v>
          </cell>
          <cell r="J188">
            <v>0</v>
          </cell>
          <cell r="K188">
            <v>0</v>
          </cell>
        </row>
        <row r="189">
          <cell r="B189"/>
          <cell r="C189"/>
          <cell r="D189"/>
          <cell r="E189"/>
          <cell r="F189"/>
          <cell r="G189"/>
        </row>
        <row r="190">
          <cell r="B190"/>
          <cell r="C190"/>
          <cell r="D190">
            <v>1643271231252.7595</v>
          </cell>
          <cell r="E190">
            <v>1780400391976.3894</v>
          </cell>
          <cell r="F190">
            <v>1780400391976.3894</v>
          </cell>
          <cell r="G190">
            <v>1640315107433.0398</v>
          </cell>
        </row>
        <row r="191">
          <cell r="B191"/>
          <cell r="C191"/>
          <cell r="D191"/>
          <cell r="E191"/>
          <cell r="F191"/>
          <cell r="G191"/>
        </row>
        <row r="192">
          <cell r="B192"/>
          <cell r="C192"/>
          <cell r="D192"/>
          <cell r="E192"/>
          <cell r="F192"/>
          <cell r="G192"/>
        </row>
        <row r="193">
          <cell r="B193"/>
          <cell r="C193"/>
          <cell r="D193"/>
          <cell r="E193"/>
          <cell r="F193"/>
          <cell r="G193"/>
        </row>
        <row r="194">
          <cell r="B194">
            <v>390000</v>
          </cell>
          <cell r="C194" t="str">
            <v xml:space="preserve">GANANCIAS O PÉRDIDAS   </v>
          </cell>
          <cell r="D194">
            <v>83245761431.169998</v>
          </cell>
          <cell r="E194">
            <v>76671918925.009995</v>
          </cell>
          <cell r="F194">
            <v>76671918925.009995</v>
          </cell>
          <cell r="G194">
            <v>60441909291.620003</v>
          </cell>
          <cell r="H194">
            <v>83245761</v>
          </cell>
          <cell r="I194">
            <v>76671919</v>
          </cell>
          <cell r="J194">
            <v>76671919</v>
          </cell>
          <cell r="K194">
            <v>60441909</v>
          </cell>
        </row>
        <row r="195">
          <cell r="B195">
            <v>390500</v>
          </cell>
          <cell r="C195" t="str">
            <v>GANANCIAS ACUMULADAS EJERCICIOS ANTERIORES</v>
          </cell>
          <cell r="D195">
            <v>52047964272.82</v>
          </cell>
          <cell r="E195">
            <v>17847594126.57</v>
          </cell>
          <cell r="F195">
            <v>17847594126.57</v>
          </cell>
          <cell r="G195">
            <v>10253228793.48</v>
          </cell>
          <cell r="H195">
            <v>52047964</v>
          </cell>
          <cell r="I195">
            <v>17847594</v>
          </cell>
          <cell r="J195">
            <v>17847594</v>
          </cell>
          <cell r="K195">
            <v>10253229</v>
          </cell>
        </row>
        <row r="196">
          <cell r="B196">
            <v>391000</v>
          </cell>
          <cell r="C196" t="str">
            <v>PÉRDIDAS ACUMULADAS EJERCICIOS ANTERIORES</v>
          </cell>
          <cell r="D196">
            <v>59106629810.970001</v>
          </cell>
          <cell r="E196">
            <v>55092231990.900002</v>
          </cell>
          <cell r="F196">
            <v>55092231990.900002</v>
          </cell>
          <cell r="G196">
            <v>55092231990.900002</v>
          </cell>
          <cell r="H196">
            <v>59106630</v>
          </cell>
          <cell r="I196">
            <v>55092232</v>
          </cell>
          <cell r="J196">
            <v>55092232</v>
          </cell>
          <cell r="K196">
            <v>55092232</v>
          </cell>
        </row>
        <row r="197">
          <cell r="B197">
            <v>391500</v>
          </cell>
          <cell r="C197" t="str">
            <v>GANANCIA DEL EJERCICIO</v>
          </cell>
          <cell r="D197">
            <v>90304426969.320007</v>
          </cell>
          <cell r="E197">
            <v>113916556789.34</v>
          </cell>
          <cell r="F197">
            <v>113916556789.34</v>
          </cell>
          <cell r="G197">
            <v>105280912489.03999</v>
          </cell>
          <cell r="H197">
            <v>90304427</v>
          </cell>
          <cell r="I197">
            <v>113916557</v>
          </cell>
          <cell r="J197">
            <v>113916557</v>
          </cell>
          <cell r="K197">
            <v>105280912</v>
          </cell>
        </row>
        <row r="198">
          <cell r="B198">
            <v>392500</v>
          </cell>
          <cell r="C198" t="str">
            <v>GANANCIA O PÉRDIDA PARTICIPACIONES NO CONTROLADORAS</v>
          </cell>
          <cell r="D198">
            <v>-2712635963.04</v>
          </cell>
          <cell r="E198">
            <v>-2170899595.3499999</v>
          </cell>
          <cell r="F198">
            <v>-2170899595.3499999</v>
          </cell>
          <cell r="G198">
            <v>0</v>
          </cell>
          <cell r="H198">
            <v>-2712636</v>
          </cell>
          <cell r="I198">
            <v>-2170900</v>
          </cell>
          <cell r="J198">
            <v>-2170900</v>
          </cell>
          <cell r="K198">
            <v>0</v>
          </cell>
        </row>
        <row r="199">
          <cell r="B199">
            <v>392000</v>
          </cell>
          <cell r="C199" t="str">
            <v>PÉRDIDA DEL EJERCICIO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B200"/>
          <cell r="C200"/>
          <cell r="D200"/>
          <cell r="E200"/>
          <cell r="F200"/>
          <cell r="G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</row>
        <row r="203">
          <cell r="B203">
            <v>3815950103</v>
          </cell>
          <cell r="C203" t="str">
            <v>IMPTO DIFERIDO ORI-GAN O PER NO REA</v>
          </cell>
          <cell r="E203"/>
          <cell r="F203"/>
          <cell r="G203"/>
          <cell r="H203"/>
          <cell r="I203"/>
          <cell r="J203"/>
          <cell r="K203"/>
        </row>
        <row r="204">
          <cell r="B204">
            <v>381595010301</v>
          </cell>
          <cell r="C204" t="str">
            <v>IMPUESTO DIFERIDO ORI DIF EN CAMBIO ME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B205">
            <v>381595010302</v>
          </cell>
          <cell r="C205" t="str">
            <v>IMPUESTO DIFERIDO ORI COSTO INV ACCIONES ME</v>
          </cell>
          <cell r="D205">
            <v>-1610114000</v>
          </cell>
          <cell r="E205">
            <v>-2877958000</v>
          </cell>
          <cell r="F205">
            <v>-2877958000</v>
          </cell>
          <cell r="G205">
            <v>-2913643000</v>
          </cell>
          <cell r="H205">
            <v>-1610114</v>
          </cell>
          <cell r="I205">
            <v>-2877958</v>
          </cell>
          <cell r="J205">
            <v>-2877958</v>
          </cell>
          <cell r="K205">
            <v>-2913643</v>
          </cell>
        </row>
        <row r="206">
          <cell r="B206">
            <v>381595010303</v>
          </cell>
          <cell r="C206" t="str">
            <v>IMPUESTO DIFERIDO DERIVADO DE COBERTURA</v>
          </cell>
          <cell r="D206">
            <v>1290163000</v>
          </cell>
          <cell r="E206">
            <v>0</v>
          </cell>
          <cell r="F206">
            <v>0</v>
          </cell>
          <cell r="G206">
            <v>0</v>
          </cell>
          <cell r="H206">
            <v>1290163</v>
          </cell>
          <cell r="I206">
            <v>0</v>
          </cell>
          <cell r="J206">
            <v>0</v>
          </cell>
          <cell r="K206">
            <v>0</v>
          </cell>
        </row>
        <row r="207">
          <cell r="B207">
            <v>381595010304</v>
          </cell>
          <cell r="C207" t="str">
            <v>IMPUESTO DIFERIDO ORI FONDOS DE CAPITAL PRIVADO</v>
          </cell>
          <cell r="D207">
            <v>-4039217000</v>
          </cell>
          <cell r="E207">
            <v>-3981719000</v>
          </cell>
          <cell r="F207">
            <v>-3981719000</v>
          </cell>
          <cell r="G207">
            <v>-3785171000</v>
          </cell>
          <cell r="H207">
            <v>-4039217</v>
          </cell>
          <cell r="I207">
            <v>-3981719</v>
          </cell>
          <cell r="J207">
            <v>-3981719</v>
          </cell>
          <cell r="K207">
            <v>-3785171</v>
          </cell>
        </row>
        <row r="208">
          <cell r="B208">
            <v>381595010305</v>
          </cell>
          <cell r="C208" t="str">
            <v xml:space="preserve">IMPUESTO DIFERIDO ORI REVALUACION ACTIVOS </v>
          </cell>
          <cell r="D208">
            <v>-2661130000</v>
          </cell>
          <cell r="E208">
            <v>-2926748000</v>
          </cell>
          <cell r="F208">
            <v>-2926748000</v>
          </cell>
          <cell r="G208">
            <v>0</v>
          </cell>
          <cell r="H208">
            <v>-2661130</v>
          </cell>
          <cell r="I208">
            <v>-2926748</v>
          </cell>
          <cell r="J208">
            <v>-2926748</v>
          </cell>
          <cell r="K208">
            <v>0</v>
          </cell>
        </row>
        <row r="209">
          <cell r="B209">
            <v>381595010306</v>
          </cell>
          <cell r="C209" t="str">
            <v>IMPUESTO DIFERIDO ORI INVERSIONES (TES EN PESOS Y YANKESS)</v>
          </cell>
          <cell r="D209">
            <v>-6970790000</v>
          </cell>
          <cell r="E209">
            <v>0</v>
          </cell>
          <cell r="F209">
            <v>0</v>
          </cell>
          <cell r="G209">
            <v>-6754378000</v>
          </cell>
          <cell r="H209">
            <v>-6970790</v>
          </cell>
          <cell r="I209">
            <v>0</v>
          </cell>
          <cell r="J209">
            <v>0</v>
          </cell>
          <cell r="K209">
            <v>-6754378</v>
          </cell>
        </row>
        <row r="210">
          <cell r="B210">
            <v>381595010307</v>
          </cell>
          <cell r="C210" t="str">
            <v>IMPUESTO DIFERIDO DERIVADOS DE COBERTURA  - ORI</v>
          </cell>
          <cell r="D210">
            <v>0</v>
          </cell>
          <cell r="E210">
            <v>66438000</v>
          </cell>
          <cell r="F210">
            <v>66438000</v>
          </cell>
          <cell r="G210">
            <v>0</v>
          </cell>
          <cell r="H210">
            <v>0</v>
          </cell>
          <cell r="I210">
            <v>66438</v>
          </cell>
          <cell r="J210">
            <v>66438</v>
          </cell>
          <cell r="K210">
            <v>0</v>
          </cell>
        </row>
        <row r="211">
          <cell r="B211">
            <v>381595010308</v>
          </cell>
          <cell r="C211" t="str">
            <v>IMPUESTO DIFERIDO DIFERENCIA EN CAMBIO INV ME  - ORI</v>
          </cell>
          <cell r="D211">
            <v>-105212000</v>
          </cell>
          <cell r="E211">
            <v>190969000</v>
          </cell>
          <cell r="F211">
            <v>190969000</v>
          </cell>
          <cell r="G211">
            <v>208102000</v>
          </cell>
          <cell r="H211">
            <v>-105212</v>
          </cell>
          <cell r="I211">
            <v>190969</v>
          </cell>
          <cell r="J211">
            <v>190969</v>
          </cell>
          <cell r="K211">
            <v>208102</v>
          </cell>
        </row>
        <row r="212">
          <cell r="B212"/>
          <cell r="C212"/>
          <cell r="E212"/>
          <cell r="F212"/>
          <cell r="G212"/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B213"/>
          <cell r="C213"/>
          <cell r="D213">
            <v>-14096300000</v>
          </cell>
          <cell r="E213">
            <v>-9529018000</v>
          </cell>
          <cell r="F213">
            <v>-9529018000</v>
          </cell>
          <cell r="G213">
            <v>-13245090000</v>
          </cell>
          <cell r="H213">
            <v>-14096300</v>
          </cell>
          <cell r="I213">
            <v>-9529018</v>
          </cell>
          <cell r="J213">
            <v>-9529018</v>
          </cell>
          <cell r="K213">
            <v>-13245090</v>
          </cell>
        </row>
        <row r="214">
          <cell r="B214"/>
          <cell r="C214"/>
          <cell r="D214"/>
          <cell r="E214"/>
          <cell r="F214"/>
          <cell r="G214"/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989"/>
  <sheetViews>
    <sheetView showGridLines="0" view="pageBreakPreview" topLeftCell="H1" zoomScaleNormal="100" zoomScaleSheetLayoutView="100" workbookViewId="0">
      <selection activeCell="I9" sqref="I9"/>
    </sheetView>
  </sheetViews>
  <sheetFormatPr baseColWidth="10" defaultColWidth="11.5" defaultRowHeight="15"/>
  <cols>
    <col min="1" max="7" width="2.83203125" style="161" hidden="1" customWidth="1"/>
    <col min="8" max="8" width="1.6640625" style="30" customWidth="1"/>
    <col min="9" max="9" width="90.83203125" style="30" customWidth="1"/>
    <col min="10" max="10" width="12.83203125" style="30" customWidth="1"/>
    <col min="11" max="11" width="27.33203125" style="30" customWidth="1"/>
    <col min="12" max="12" width="26.83203125" style="30" customWidth="1"/>
    <col min="13" max="13" width="7.33203125" style="30" customWidth="1"/>
    <col min="14" max="14" width="87.83203125" style="30" customWidth="1"/>
    <col min="15" max="15" width="12.83203125" style="30" customWidth="1"/>
    <col min="16" max="16" width="26.6640625" style="30" customWidth="1"/>
    <col min="17" max="17" width="28.1640625" style="169" customWidth="1"/>
    <col min="18" max="18" width="16.6640625" style="30" customWidth="1"/>
    <col min="19" max="16384" width="11.5" style="30"/>
  </cols>
  <sheetData>
    <row r="2" spans="1:18" s="160" customFormat="1" ht="20.100000000000001" customHeight="1">
      <c r="A2" s="159"/>
      <c r="B2" s="159"/>
      <c r="C2" s="159"/>
      <c r="D2" s="159"/>
      <c r="E2" s="159"/>
      <c r="F2" s="159"/>
      <c r="G2" s="159"/>
      <c r="I2" s="249" t="s">
        <v>2</v>
      </c>
      <c r="J2" s="249"/>
      <c r="K2" s="249"/>
      <c r="L2" s="249"/>
      <c r="M2" s="249"/>
      <c r="N2" s="249"/>
      <c r="O2" s="249"/>
      <c r="P2" s="249"/>
      <c r="Q2" s="249"/>
      <c r="R2" s="18"/>
    </row>
    <row r="3" spans="1:18" s="163" customFormat="1" ht="20.100000000000001" customHeight="1">
      <c r="A3" s="162"/>
      <c r="B3" s="162"/>
      <c r="C3" s="162"/>
      <c r="D3" s="162"/>
      <c r="E3" s="162"/>
      <c r="F3" s="162"/>
      <c r="G3" s="162"/>
      <c r="I3" s="15" t="s">
        <v>102</v>
      </c>
      <c r="J3" s="15"/>
      <c r="K3" s="15"/>
      <c r="L3" s="15"/>
      <c r="M3" s="15"/>
      <c r="N3" s="15"/>
      <c r="O3" s="15"/>
      <c r="P3" s="15"/>
      <c r="Q3" s="15"/>
      <c r="R3" s="164"/>
    </row>
    <row r="4" spans="1:18" s="163" customFormat="1" ht="20.100000000000001" customHeight="1">
      <c r="A4" s="162"/>
      <c r="B4" s="162"/>
      <c r="C4" s="162"/>
      <c r="D4" s="162"/>
      <c r="E4" s="162"/>
      <c r="F4" s="162"/>
      <c r="G4" s="162"/>
      <c r="I4" s="5" t="s">
        <v>94</v>
      </c>
      <c r="J4" s="165"/>
      <c r="K4" s="165"/>
      <c r="L4" s="165"/>
      <c r="M4" s="165"/>
      <c r="N4" s="165"/>
      <c r="O4" s="165"/>
      <c r="P4" s="165"/>
      <c r="Q4" s="165"/>
      <c r="R4" s="166"/>
    </row>
    <row r="5" spans="1:18">
      <c r="I5" s="259"/>
      <c r="J5" s="260"/>
      <c r="K5" s="260"/>
      <c r="L5" s="260"/>
      <c r="M5" s="260"/>
      <c r="N5" s="260"/>
      <c r="O5" s="260"/>
      <c r="P5" s="260"/>
      <c r="Q5" s="261"/>
    </row>
    <row r="6" spans="1:18">
      <c r="I6" s="170"/>
      <c r="J6" s="168"/>
      <c r="K6" s="171"/>
      <c r="L6" s="171"/>
      <c r="M6" s="170"/>
      <c r="N6" s="170"/>
      <c r="O6" s="168"/>
      <c r="P6" s="170"/>
      <c r="Q6" s="262"/>
    </row>
    <row r="7" spans="1:18">
      <c r="I7" s="172"/>
      <c r="J7" s="168"/>
      <c r="K7" s="172"/>
      <c r="L7" s="172"/>
      <c r="M7" s="172"/>
      <c r="N7" s="172"/>
      <c r="O7" s="168"/>
      <c r="P7" s="173"/>
      <c r="Q7" s="263"/>
    </row>
    <row r="8" spans="1:18">
      <c r="I8" s="174" t="s">
        <v>0</v>
      </c>
      <c r="J8" s="3" t="s">
        <v>64</v>
      </c>
      <c r="K8" s="173">
        <v>2019</v>
      </c>
      <c r="L8" s="173">
        <v>2018</v>
      </c>
      <c r="M8" s="172"/>
      <c r="N8" s="174" t="s">
        <v>1</v>
      </c>
      <c r="O8" s="3" t="s">
        <v>64</v>
      </c>
      <c r="P8" s="173">
        <v>2019</v>
      </c>
      <c r="Q8" s="173">
        <v>2018</v>
      </c>
      <c r="R8" s="173"/>
    </row>
    <row r="9" spans="1:18">
      <c r="I9" s="175"/>
      <c r="J9" s="155"/>
      <c r="K9" s="172"/>
      <c r="L9" s="172"/>
      <c r="M9" s="172"/>
      <c r="N9" s="175"/>
      <c r="O9" s="155"/>
      <c r="P9" s="176"/>
      <c r="Q9" s="176"/>
    </row>
    <row r="10" spans="1:18">
      <c r="A10" s="161">
        <v>110000</v>
      </c>
      <c r="H10" s="177"/>
      <c r="I10" s="141" t="s">
        <v>65</v>
      </c>
      <c r="J10" s="224">
        <v>6</v>
      </c>
      <c r="K10" s="225">
        <v>115133054</v>
      </c>
      <c r="L10" s="225">
        <v>165129284</v>
      </c>
      <c r="M10" s="172"/>
      <c r="N10" s="17" t="s">
        <v>36</v>
      </c>
      <c r="O10" s="224">
        <v>18</v>
      </c>
      <c r="P10" s="225">
        <v>3990246233</v>
      </c>
      <c r="Q10" s="225">
        <v>3838109399</v>
      </c>
      <c r="R10" s="178"/>
    </row>
    <row r="11" spans="1:18">
      <c r="H11" s="177"/>
      <c r="I11" s="141" t="s">
        <v>86</v>
      </c>
      <c r="J11" s="224"/>
      <c r="K11" s="112"/>
      <c r="L11" s="112"/>
      <c r="M11" s="172"/>
      <c r="N11" s="17" t="s">
        <v>38</v>
      </c>
      <c r="O11" s="224">
        <v>7</v>
      </c>
      <c r="P11" s="226">
        <v>80346544</v>
      </c>
      <c r="Q11" s="226">
        <v>83938412</v>
      </c>
      <c r="R11" s="178"/>
    </row>
    <row r="12" spans="1:18" ht="25.5">
      <c r="A12" s="161">
        <v>130100</v>
      </c>
      <c r="B12" s="161">
        <v>130500</v>
      </c>
      <c r="C12" s="161">
        <v>130900</v>
      </c>
      <c r="I12" s="250" t="s">
        <v>214</v>
      </c>
      <c r="J12" s="224">
        <v>7</v>
      </c>
      <c r="K12" s="226">
        <v>604174600</v>
      </c>
      <c r="L12" s="226">
        <v>625007995</v>
      </c>
      <c r="M12" s="172"/>
      <c r="N12" s="179" t="s">
        <v>93</v>
      </c>
      <c r="O12" s="224">
        <v>19</v>
      </c>
      <c r="P12" s="226">
        <v>3235335874</v>
      </c>
      <c r="Q12" s="226">
        <v>3248091789</v>
      </c>
      <c r="R12" s="180"/>
    </row>
    <row r="13" spans="1:18" ht="25.5">
      <c r="A13" s="161">
        <v>131700</v>
      </c>
      <c r="B13" s="161">
        <v>132100</v>
      </c>
      <c r="C13" s="161">
        <v>132200</v>
      </c>
      <c r="I13" s="250" t="s">
        <v>66</v>
      </c>
      <c r="J13" s="224">
        <v>7</v>
      </c>
      <c r="K13" s="226">
        <v>532461682</v>
      </c>
      <c r="L13" s="226">
        <v>404036741</v>
      </c>
      <c r="M13" s="172"/>
      <c r="N13" s="181" t="s">
        <v>222</v>
      </c>
      <c r="O13" s="224">
        <v>19</v>
      </c>
      <c r="P13" s="226">
        <v>3406488</v>
      </c>
      <c r="Q13" s="226">
        <v>1888650</v>
      </c>
      <c r="R13" s="180"/>
    </row>
    <row r="14" spans="1:18">
      <c r="A14" s="161">
        <v>130300</v>
      </c>
      <c r="I14" s="251" t="s">
        <v>63</v>
      </c>
      <c r="J14" s="224"/>
      <c r="K14" s="226">
        <v>12870053</v>
      </c>
      <c r="L14" s="226">
        <v>11727917</v>
      </c>
      <c r="M14" s="172"/>
      <c r="N14" s="17" t="s">
        <v>56</v>
      </c>
      <c r="O14" s="224">
        <v>27</v>
      </c>
      <c r="P14" s="226">
        <v>80756739</v>
      </c>
      <c r="Q14" s="226">
        <v>29498244</v>
      </c>
      <c r="R14" s="180"/>
    </row>
    <row r="15" spans="1:18" ht="25.5">
      <c r="A15" s="161">
        <v>130200</v>
      </c>
      <c r="I15" s="250" t="s">
        <v>67</v>
      </c>
      <c r="J15" s="224">
        <v>7</v>
      </c>
      <c r="K15" s="226">
        <v>25942735</v>
      </c>
      <c r="L15" s="226">
        <v>23545387</v>
      </c>
      <c r="M15" s="172"/>
      <c r="N15" s="17" t="s">
        <v>90</v>
      </c>
      <c r="O15" s="224"/>
      <c r="P15" s="226">
        <v>1236022</v>
      </c>
      <c r="Q15" s="226">
        <v>1133269</v>
      </c>
      <c r="R15" s="180"/>
    </row>
    <row r="16" spans="1:18" ht="25.5">
      <c r="A16" s="161">
        <v>132300</v>
      </c>
      <c r="B16" s="161">
        <v>136000</v>
      </c>
      <c r="C16" s="161">
        <v>130400</v>
      </c>
      <c r="I16" s="250" t="s">
        <v>68</v>
      </c>
      <c r="J16" s="224">
        <v>7</v>
      </c>
      <c r="K16" s="226">
        <v>175078190</v>
      </c>
      <c r="L16" s="226">
        <v>139573134</v>
      </c>
      <c r="M16" s="172"/>
      <c r="N16" s="17" t="s">
        <v>12</v>
      </c>
      <c r="O16" s="224">
        <v>20</v>
      </c>
      <c r="P16" s="226">
        <v>45999971</v>
      </c>
      <c r="Q16" s="226">
        <v>46528180</v>
      </c>
      <c r="R16" s="180"/>
    </row>
    <row r="17" spans="1:18">
      <c r="A17" s="161">
        <v>131600</v>
      </c>
      <c r="I17" s="251" t="s">
        <v>203</v>
      </c>
      <c r="J17" s="224">
        <v>7</v>
      </c>
      <c r="K17" s="226">
        <v>142968934</v>
      </c>
      <c r="L17" s="226">
        <v>116169130</v>
      </c>
      <c r="M17" s="172"/>
      <c r="N17" s="17" t="s">
        <v>26</v>
      </c>
      <c r="O17" s="224">
        <v>21</v>
      </c>
      <c r="P17" s="226">
        <v>7480884</v>
      </c>
      <c r="Q17" s="226">
        <v>6935425</v>
      </c>
      <c r="R17" s="180"/>
    </row>
    <row r="18" spans="1:18">
      <c r="A18" s="161">
        <v>131500</v>
      </c>
      <c r="I18" s="251" t="s">
        <v>73</v>
      </c>
      <c r="J18" s="224"/>
      <c r="K18" s="226">
        <v>67498</v>
      </c>
      <c r="L18" s="227">
        <v>0</v>
      </c>
      <c r="M18" s="172"/>
      <c r="N18" s="17" t="s">
        <v>87</v>
      </c>
      <c r="O18" s="224">
        <v>22</v>
      </c>
      <c r="P18" s="226">
        <v>965181</v>
      </c>
      <c r="Q18" s="226">
        <v>844383</v>
      </c>
      <c r="R18" s="180"/>
    </row>
    <row r="19" spans="1:18">
      <c r="A19" s="161">
        <v>132000</v>
      </c>
      <c r="I19" s="251" t="s">
        <v>50</v>
      </c>
      <c r="J19" s="224">
        <v>7</v>
      </c>
      <c r="K19" s="226">
        <v>55688766</v>
      </c>
      <c r="L19" s="226">
        <v>122187073</v>
      </c>
      <c r="M19" s="172"/>
      <c r="N19" s="17" t="s">
        <v>197</v>
      </c>
      <c r="O19" s="224">
        <v>23</v>
      </c>
      <c r="P19" s="226">
        <v>129244752</v>
      </c>
      <c r="Q19" s="226">
        <v>113241508</v>
      </c>
      <c r="R19" s="180"/>
    </row>
    <row r="20" spans="1:18" ht="17.25">
      <c r="A20" s="161">
        <v>135200</v>
      </c>
      <c r="I20" s="251" t="s">
        <v>96</v>
      </c>
      <c r="J20" s="224"/>
      <c r="K20" s="226">
        <v>-239839</v>
      </c>
      <c r="L20" s="226">
        <v>-233721</v>
      </c>
      <c r="M20" s="172"/>
      <c r="N20" s="17" t="s">
        <v>55</v>
      </c>
      <c r="O20" s="224">
        <v>27</v>
      </c>
      <c r="P20" s="228">
        <v>79427037</v>
      </c>
      <c r="Q20" s="228">
        <v>126699912</v>
      </c>
      <c r="R20" s="180"/>
    </row>
    <row r="21" spans="1:18" ht="17.25">
      <c r="A21" s="161">
        <v>139000</v>
      </c>
      <c r="I21" s="141" t="s">
        <v>51</v>
      </c>
      <c r="J21" s="224">
        <v>8</v>
      </c>
      <c r="K21" s="226">
        <v>113156866</v>
      </c>
      <c r="L21" s="226">
        <v>240424551</v>
      </c>
      <c r="M21" s="172"/>
      <c r="N21" s="17"/>
      <c r="O21" s="224"/>
      <c r="P21" s="120"/>
      <c r="Q21" s="120"/>
      <c r="R21" s="180"/>
    </row>
    <row r="22" spans="1:18" ht="25.5">
      <c r="A22" s="161">
        <v>120000</v>
      </c>
      <c r="I22" s="252" t="s">
        <v>75</v>
      </c>
      <c r="J22" s="224">
        <v>9</v>
      </c>
      <c r="K22" s="226">
        <v>7322019053</v>
      </c>
      <c r="L22" s="226">
        <v>7025033604</v>
      </c>
      <c r="M22" s="172"/>
      <c r="N22" s="182" t="s">
        <v>5</v>
      </c>
      <c r="O22" s="224"/>
      <c r="P22" s="228">
        <v>7654445725</v>
      </c>
      <c r="Q22" s="228">
        <v>7496909171</v>
      </c>
      <c r="R22" s="180"/>
    </row>
    <row r="23" spans="1:18">
      <c r="A23" s="161">
        <v>140000</v>
      </c>
      <c r="B23" s="161">
        <v>160500</v>
      </c>
      <c r="C23" s="161">
        <v>160800</v>
      </c>
      <c r="D23" s="161">
        <v>169453</v>
      </c>
      <c r="E23" s="161">
        <v>169454</v>
      </c>
      <c r="F23" s="161">
        <v>169456</v>
      </c>
      <c r="G23" s="161">
        <v>169457</v>
      </c>
      <c r="I23" s="141"/>
      <c r="J23" s="224"/>
      <c r="K23" s="226"/>
      <c r="L23" s="226"/>
      <c r="M23" s="172"/>
      <c r="N23" s="172"/>
      <c r="O23" s="172"/>
      <c r="P23" s="172"/>
      <c r="Q23" s="172"/>
      <c r="R23" s="180"/>
    </row>
    <row r="24" spans="1:18">
      <c r="I24" s="141" t="s">
        <v>11</v>
      </c>
      <c r="J24" s="224">
        <v>10</v>
      </c>
      <c r="K24" s="226">
        <v>57421046</v>
      </c>
      <c r="L24" s="226">
        <v>86145308</v>
      </c>
      <c r="M24" s="172"/>
      <c r="N24" s="172"/>
      <c r="O24" s="172"/>
      <c r="P24" s="172"/>
      <c r="Q24" s="172"/>
      <c r="R24" s="180"/>
    </row>
    <row r="25" spans="1:18">
      <c r="A25" s="161">
        <v>160000</v>
      </c>
      <c r="B25" s="161">
        <v>163000</v>
      </c>
      <c r="C25" s="161">
        <v>160500</v>
      </c>
      <c r="D25" s="161">
        <v>160800</v>
      </c>
      <c r="E25" s="161">
        <v>169453</v>
      </c>
      <c r="F25" s="161">
        <v>169454</v>
      </c>
      <c r="G25" s="161">
        <v>169456</v>
      </c>
      <c r="I25" s="172"/>
      <c r="J25" s="172"/>
      <c r="K25" s="226"/>
      <c r="L25" s="226"/>
      <c r="M25" s="172"/>
      <c r="N25" s="172"/>
      <c r="O25" s="172"/>
      <c r="P25" s="229"/>
      <c r="Q25" s="229"/>
      <c r="R25" s="180"/>
    </row>
    <row r="26" spans="1:18">
      <c r="I26" s="141" t="s">
        <v>53</v>
      </c>
      <c r="J26" s="224">
        <v>11</v>
      </c>
      <c r="K26" s="226">
        <v>25181350</v>
      </c>
      <c r="L26" s="226">
        <v>20523265</v>
      </c>
      <c r="M26" s="230"/>
      <c r="N26" s="172"/>
      <c r="O26" s="172"/>
      <c r="P26" s="172"/>
      <c r="Q26" s="172"/>
      <c r="R26" s="180"/>
    </row>
    <row r="27" spans="1:18">
      <c r="A27" s="161">
        <v>190000</v>
      </c>
      <c r="B27" s="161">
        <v>191100</v>
      </c>
      <c r="C27" s="161">
        <v>191000</v>
      </c>
      <c r="D27" s="161">
        <v>163000</v>
      </c>
      <c r="I27" s="141"/>
      <c r="J27" s="224"/>
      <c r="K27" s="226"/>
      <c r="L27" s="226"/>
      <c r="M27" s="172"/>
      <c r="N27" s="141"/>
      <c r="O27" s="224"/>
      <c r="P27" s="118"/>
      <c r="Q27" s="118"/>
    </row>
    <row r="28" spans="1:18">
      <c r="I28" s="141" t="s">
        <v>204</v>
      </c>
      <c r="J28" s="224">
        <v>12</v>
      </c>
      <c r="K28" s="226">
        <v>61038063</v>
      </c>
      <c r="L28" s="226">
        <v>62513294</v>
      </c>
      <c r="M28" s="172"/>
      <c r="N28" s="172" t="s">
        <v>10</v>
      </c>
      <c r="O28" s="224"/>
      <c r="P28" s="176"/>
      <c r="Q28" s="176"/>
    </row>
    <row r="29" spans="1:18">
      <c r="A29" s="161">
        <v>170000</v>
      </c>
      <c r="I29" s="141"/>
      <c r="J29" s="224"/>
      <c r="K29" s="226"/>
      <c r="L29" s="226"/>
      <c r="M29" s="172"/>
      <c r="N29" s="141" t="s">
        <v>39</v>
      </c>
      <c r="O29" s="224">
        <v>24</v>
      </c>
      <c r="P29" s="226">
        <v>1062556872</v>
      </c>
      <c r="Q29" s="226">
        <v>1062556872</v>
      </c>
    </row>
    <row r="30" spans="1:18">
      <c r="I30" s="141" t="s">
        <v>91</v>
      </c>
      <c r="J30" s="224">
        <v>13</v>
      </c>
      <c r="K30" s="226">
        <v>56066690</v>
      </c>
      <c r="L30" s="226">
        <v>57645920</v>
      </c>
      <c r="M30" s="172"/>
      <c r="N30" s="184" t="s">
        <v>40</v>
      </c>
      <c r="O30" s="224">
        <v>24</v>
      </c>
      <c r="P30" s="226">
        <v>169621414</v>
      </c>
      <c r="Q30" s="226">
        <v>157984351</v>
      </c>
    </row>
    <row r="31" spans="1:18">
      <c r="A31" s="161">
        <v>180100</v>
      </c>
      <c r="B31" s="161">
        <v>180195</v>
      </c>
      <c r="I31" s="141"/>
      <c r="J31" s="224"/>
      <c r="K31" s="226"/>
      <c r="L31" s="226"/>
      <c r="M31" s="172"/>
      <c r="N31" s="141" t="s">
        <v>41</v>
      </c>
      <c r="O31" s="224">
        <v>24</v>
      </c>
      <c r="P31" s="226">
        <v>36012380</v>
      </c>
      <c r="Q31" s="226">
        <v>34999253</v>
      </c>
    </row>
    <row r="32" spans="1:18">
      <c r="I32" s="141" t="s">
        <v>72</v>
      </c>
      <c r="J32" s="224">
        <v>14</v>
      </c>
      <c r="K32" s="226">
        <v>6718796</v>
      </c>
      <c r="L32" s="226">
        <v>6741041</v>
      </c>
      <c r="M32" s="172"/>
      <c r="N32" s="141" t="s">
        <v>47</v>
      </c>
      <c r="O32" s="224">
        <v>24</v>
      </c>
      <c r="P32" s="226">
        <v>49346690</v>
      </c>
      <c r="Q32" s="226">
        <v>49346690</v>
      </c>
    </row>
    <row r="33" spans="1:18">
      <c r="A33" s="161">
        <v>181600</v>
      </c>
      <c r="I33" s="141"/>
      <c r="J33" s="224"/>
      <c r="K33" s="226"/>
      <c r="L33" s="226"/>
      <c r="M33" s="172"/>
      <c r="N33" s="184" t="s">
        <v>202</v>
      </c>
      <c r="O33" s="224"/>
      <c r="P33" s="226">
        <v>328476575</v>
      </c>
      <c r="Q33" s="226">
        <v>265400044</v>
      </c>
    </row>
    <row r="34" spans="1:18">
      <c r="I34" s="141" t="s">
        <v>92</v>
      </c>
      <c r="J34" s="224">
        <v>15</v>
      </c>
      <c r="K34" s="226">
        <v>6413244</v>
      </c>
      <c r="L34" s="226">
        <v>6413244</v>
      </c>
      <c r="M34" s="172"/>
      <c r="N34" s="141" t="s">
        <v>49</v>
      </c>
      <c r="O34" s="224"/>
      <c r="P34" s="226">
        <v>-25663433</v>
      </c>
      <c r="Q34" s="226">
        <v>-7058666</v>
      </c>
    </row>
    <row r="35" spans="1:18">
      <c r="A35" s="161">
        <v>182700</v>
      </c>
      <c r="I35" s="141"/>
      <c r="J35" s="224"/>
      <c r="K35" s="226"/>
      <c r="L35" s="226"/>
      <c r="M35" s="172"/>
      <c r="N35" s="17" t="s">
        <v>76</v>
      </c>
      <c r="O35" s="224"/>
      <c r="P35" s="226">
        <v>113495312</v>
      </c>
      <c r="Q35" s="226">
        <v>90304427</v>
      </c>
    </row>
    <row r="36" spans="1:18">
      <c r="I36" s="141" t="s">
        <v>221</v>
      </c>
      <c r="J36" s="224">
        <v>16</v>
      </c>
      <c r="K36" s="226">
        <v>4298179</v>
      </c>
      <c r="L36" s="226">
        <v>2294447</v>
      </c>
      <c r="M36" s="172"/>
      <c r="N36" s="17" t="s">
        <v>98</v>
      </c>
      <c r="O36" s="224"/>
      <c r="P36" s="226">
        <v>1733845810</v>
      </c>
      <c r="Q36" s="226">
        <v>1653532971</v>
      </c>
    </row>
    <row r="37" spans="1:18" ht="17.25">
      <c r="A37" s="161">
        <v>180195</v>
      </c>
      <c r="B37" s="161">
        <v>180200</v>
      </c>
      <c r="I37" s="141"/>
      <c r="J37" s="224"/>
      <c r="K37" s="118"/>
      <c r="L37" s="118"/>
      <c r="M37" s="172"/>
      <c r="N37" s="17" t="s">
        <v>97</v>
      </c>
      <c r="O37" s="224"/>
      <c r="P37" s="228">
        <v>19417416</v>
      </c>
      <c r="Q37" s="228">
        <v>17721699</v>
      </c>
      <c r="R37" s="180"/>
    </row>
    <row r="38" spans="1:18" ht="17.25">
      <c r="I38" s="141" t="s">
        <v>54</v>
      </c>
      <c r="J38" s="224">
        <v>17</v>
      </c>
      <c r="K38" s="226">
        <v>11588944</v>
      </c>
      <c r="L38" s="226">
        <v>12796957</v>
      </c>
      <c r="M38" s="172"/>
      <c r="N38" s="17"/>
      <c r="O38" s="224"/>
      <c r="P38" s="228"/>
      <c r="Q38" s="228"/>
      <c r="R38" s="180"/>
    </row>
    <row r="39" spans="1:18">
      <c r="I39" s="141"/>
      <c r="J39" s="224"/>
      <c r="K39" s="118"/>
      <c r="L39" s="118"/>
      <c r="M39" s="172"/>
      <c r="N39" s="17"/>
      <c r="O39" s="224"/>
      <c r="P39" s="118"/>
      <c r="Q39" s="118"/>
      <c r="R39" s="180"/>
    </row>
    <row r="40" spans="1:18" ht="17.25">
      <c r="I40" s="141" t="s">
        <v>52</v>
      </c>
      <c r="J40" s="224">
        <v>27</v>
      </c>
      <c r="K40" s="228">
        <v>79661047</v>
      </c>
      <c r="L40" s="228">
        <v>40489270</v>
      </c>
      <c r="M40" s="172"/>
      <c r="N40" s="182" t="s">
        <v>196</v>
      </c>
      <c r="O40" s="224"/>
      <c r="P40" s="228">
        <v>1753263226</v>
      </c>
      <c r="Q40" s="228">
        <v>1671254670</v>
      </c>
    </row>
    <row r="41" spans="1:18">
      <c r="I41" s="141"/>
      <c r="J41" s="224"/>
      <c r="K41" s="185"/>
      <c r="L41" s="176"/>
      <c r="M41" s="172"/>
      <c r="N41" s="182"/>
      <c r="O41" s="224"/>
      <c r="P41" s="185"/>
      <c r="Q41" s="176"/>
      <c r="R41" s="180"/>
    </row>
    <row r="42" spans="1:18" ht="22.5" customHeight="1">
      <c r="A42" s="161">
        <v>191100</v>
      </c>
      <c r="I42" s="125" t="s">
        <v>37</v>
      </c>
      <c r="J42" s="231"/>
      <c r="K42" s="232">
        <v>9407708951</v>
      </c>
      <c r="L42" s="232">
        <v>9168163841</v>
      </c>
      <c r="M42" s="172"/>
      <c r="N42" s="182" t="s">
        <v>104</v>
      </c>
      <c r="O42" s="224"/>
      <c r="P42" s="232">
        <v>9407708951</v>
      </c>
      <c r="Q42" s="232">
        <v>9168163841</v>
      </c>
      <c r="R42" s="180"/>
    </row>
    <row r="43" spans="1:18">
      <c r="I43" s="172"/>
      <c r="J43" s="172"/>
      <c r="K43" s="172"/>
      <c r="L43" s="172"/>
      <c r="M43" s="172"/>
      <c r="N43" s="172"/>
      <c r="O43" s="172"/>
      <c r="P43" s="172"/>
      <c r="Q43" s="262"/>
    </row>
    <row r="44" spans="1:18">
      <c r="I44" s="172"/>
      <c r="J44" s="172"/>
      <c r="K44" s="172"/>
      <c r="L44" s="172"/>
      <c r="M44" s="172"/>
      <c r="N44" s="172"/>
      <c r="O44" s="172"/>
      <c r="P44" s="172"/>
      <c r="Q44" s="172"/>
    </row>
    <row r="45" spans="1:18">
      <c r="I45" s="175"/>
      <c r="J45" s="168"/>
      <c r="K45" s="186"/>
      <c r="L45" s="186"/>
      <c r="M45" s="172"/>
      <c r="N45" s="182"/>
      <c r="O45" s="9"/>
      <c r="P45" s="187"/>
      <c r="Q45" s="187"/>
      <c r="R45" s="172"/>
    </row>
    <row r="46" spans="1:18">
      <c r="I46" s="175"/>
      <c r="J46" s="168"/>
      <c r="K46" s="186"/>
      <c r="L46" s="172"/>
      <c r="M46" s="172"/>
      <c r="N46" s="175"/>
      <c r="O46" s="168"/>
      <c r="P46" s="172"/>
      <c r="Q46" s="172"/>
    </row>
    <row r="47" spans="1:18">
      <c r="I47" s="6" t="s">
        <v>69</v>
      </c>
      <c r="J47" s="153"/>
      <c r="K47" s="189"/>
      <c r="L47" s="6"/>
      <c r="M47" s="190"/>
      <c r="N47" s="190"/>
      <c r="O47" s="153"/>
      <c r="P47" s="190"/>
      <c r="Q47" s="264"/>
    </row>
    <row r="48" spans="1:18">
      <c r="I48" s="172"/>
      <c r="J48" s="168"/>
      <c r="K48" s="233"/>
      <c r="L48" s="172"/>
      <c r="M48" s="170"/>
      <c r="N48" s="170"/>
      <c r="O48" s="168"/>
      <c r="P48" s="170"/>
      <c r="Q48" s="262"/>
    </row>
    <row r="49" spans="9:17">
      <c r="I49" s="253"/>
      <c r="J49" s="168"/>
      <c r="K49" s="230"/>
      <c r="L49" s="230"/>
      <c r="M49" s="170"/>
      <c r="N49" s="170"/>
      <c r="O49" s="168"/>
      <c r="P49" s="170"/>
      <c r="Q49" s="262"/>
    </row>
    <row r="50" spans="9:17">
      <c r="I50" s="12"/>
      <c r="J50" s="3"/>
      <c r="K50" s="234"/>
      <c r="L50" s="234"/>
      <c r="M50" s="3"/>
      <c r="N50" s="9"/>
      <c r="O50" s="235"/>
      <c r="P50" s="236"/>
      <c r="Q50" s="265"/>
    </row>
    <row r="51" spans="9:17">
      <c r="I51" s="9"/>
      <c r="J51" s="155"/>
      <c r="K51" s="234"/>
      <c r="L51" s="9"/>
      <c r="M51" s="155"/>
      <c r="N51" s="9"/>
      <c r="O51" s="237"/>
      <c r="P51" s="9"/>
      <c r="Q51" s="266"/>
    </row>
    <row r="52" spans="9:17">
      <c r="I52" s="254"/>
      <c r="J52" s="155"/>
      <c r="K52" s="9"/>
      <c r="L52" s="9"/>
      <c r="M52" s="155"/>
      <c r="N52" s="9"/>
      <c r="O52" s="237"/>
      <c r="P52" s="9"/>
      <c r="Q52" s="266"/>
    </row>
    <row r="53" spans="9:17">
      <c r="I53" s="9"/>
      <c r="J53" s="155"/>
      <c r="K53" s="9"/>
      <c r="L53" s="9"/>
      <c r="M53" s="9"/>
      <c r="N53" s="9"/>
      <c r="O53" s="237"/>
      <c r="P53" s="9"/>
      <c r="Q53" s="266"/>
    </row>
    <row r="54" spans="9:17">
      <c r="I54" s="9"/>
      <c r="J54" s="155"/>
      <c r="K54" s="9"/>
      <c r="L54" s="9"/>
      <c r="M54" s="9"/>
      <c r="N54" s="9"/>
      <c r="O54" s="237"/>
      <c r="P54" s="9"/>
      <c r="Q54" s="266"/>
    </row>
    <row r="55" spans="9:17">
      <c r="I55" s="9"/>
      <c r="J55" s="155"/>
      <c r="K55" s="9"/>
      <c r="L55" s="9"/>
      <c r="M55" s="9"/>
      <c r="N55" s="9"/>
      <c r="O55" s="155"/>
      <c r="P55" s="9"/>
      <c r="Q55" s="266"/>
    </row>
    <row r="56" spans="9:17">
      <c r="I56" s="9"/>
      <c r="J56" s="155"/>
      <c r="K56" s="9"/>
      <c r="L56" s="9"/>
      <c r="M56" s="9"/>
      <c r="N56" s="9"/>
      <c r="O56" s="155"/>
      <c r="P56" s="9"/>
      <c r="Q56" s="266"/>
    </row>
    <row r="57" spans="9:17">
      <c r="I57" s="9"/>
      <c r="J57" s="155"/>
      <c r="K57" s="9"/>
      <c r="L57" s="9"/>
      <c r="M57" s="9"/>
      <c r="N57" s="9"/>
      <c r="O57" s="155"/>
      <c r="P57" s="9"/>
      <c r="Q57" s="266"/>
    </row>
    <row r="58" spans="9:17">
      <c r="I58" s="9"/>
      <c r="J58" s="155"/>
      <c r="K58" s="9"/>
      <c r="L58" s="9"/>
      <c r="M58" s="9"/>
      <c r="N58" s="9"/>
      <c r="O58" s="155"/>
      <c r="P58" s="9"/>
      <c r="Q58" s="238"/>
    </row>
    <row r="59" spans="9:17">
      <c r="I59" s="7"/>
      <c r="J59" s="7"/>
      <c r="K59" s="7"/>
      <c r="L59" s="193"/>
      <c r="M59" s="7"/>
      <c r="N59" s="7"/>
      <c r="O59" s="7"/>
      <c r="P59" s="7"/>
      <c r="Q59" s="194"/>
    </row>
    <row r="60" spans="9:17">
      <c r="I60" s="7"/>
      <c r="J60" s="7"/>
      <c r="K60" s="7"/>
      <c r="L60" s="7"/>
      <c r="M60" s="7"/>
      <c r="N60" s="7"/>
      <c r="O60" s="7"/>
      <c r="P60" s="7"/>
      <c r="Q60" s="194"/>
    </row>
    <row r="61" spans="9:17">
      <c r="I61" s="7"/>
      <c r="J61" s="7"/>
      <c r="K61" s="7"/>
      <c r="L61" s="7"/>
      <c r="M61" s="7"/>
      <c r="N61" s="7"/>
      <c r="O61" s="7"/>
      <c r="P61" s="7"/>
      <c r="Q61" s="194"/>
    </row>
    <row r="62" spans="9:17">
      <c r="J62" s="167"/>
      <c r="O62" s="195"/>
    </row>
    <row r="63" spans="9:17">
      <c r="J63" s="167"/>
      <c r="O63" s="195"/>
    </row>
    <row r="64" spans="9:17">
      <c r="J64" s="167"/>
      <c r="O64" s="195"/>
    </row>
    <row r="65" spans="10:17">
      <c r="J65" s="167"/>
      <c r="O65" s="195"/>
    </row>
    <row r="66" spans="10:17">
      <c r="J66" s="167"/>
      <c r="O66" s="195"/>
    </row>
    <row r="67" spans="10:17">
      <c r="K67" s="183"/>
      <c r="L67" s="188"/>
      <c r="Q67" s="196"/>
    </row>
    <row r="68" spans="10:17">
      <c r="K68" s="180"/>
      <c r="L68" s="180"/>
      <c r="Q68" s="196"/>
    </row>
    <row r="69" spans="10:17">
      <c r="K69" s="180"/>
      <c r="L69" s="180"/>
      <c r="Q69" s="196"/>
    </row>
    <row r="70" spans="10:17">
      <c r="K70" s="191"/>
      <c r="L70" s="191"/>
      <c r="Q70" s="196"/>
    </row>
    <row r="71" spans="10:17">
      <c r="L71" s="188"/>
      <c r="Q71" s="196"/>
    </row>
    <row r="72" spans="10:17">
      <c r="L72" s="191"/>
      <c r="Q72" s="196"/>
    </row>
    <row r="73" spans="10:17">
      <c r="Q73" s="196"/>
    </row>
    <row r="74" spans="10:17">
      <c r="K74" s="191"/>
      <c r="L74" s="191"/>
      <c r="Q74" s="196"/>
    </row>
    <row r="75" spans="10:17">
      <c r="L75" s="188"/>
      <c r="Q75" s="196"/>
    </row>
    <row r="76" spans="10:17">
      <c r="Q76" s="196"/>
    </row>
    <row r="77" spans="10:17">
      <c r="Q77" s="196"/>
    </row>
    <row r="78" spans="10:17">
      <c r="Q78" s="196"/>
    </row>
    <row r="79" spans="10:17">
      <c r="Q79" s="196"/>
    </row>
    <row r="80" spans="10:17">
      <c r="Q80" s="196"/>
    </row>
    <row r="81" spans="17:17">
      <c r="Q81" s="196"/>
    </row>
    <row r="82" spans="17:17">
      <c r="Q82" s="196"/>
    </row>
    <row r="83" spans="17:17">
      <c r="Q83" s="196"/>
    </row>
    <row r="84" spans="17:17">
      <c r="Q84" s="196"/>
    </row>
    <row r="85" spans="17:17">
      <c r="Q85" s="196"/>
    </row>
    <row r="86" spans="17:17">
      <c r="Q86" s="196"/>
    </row>
    <row r="87" spans="17:17">
      <c r="Q87" s="196"/>
    </row>
    <row r="88" spans="17:17">
      <c r="Q88" s="196"/>
    </row>
    <row r="98" spans="17:17">
      <c r="Q98" s="197"/>
    </row>
    <row r="1989" spans="2:7">
      <c r="B1989" s="198"/>
      <c r="C1989" s="198"/>
      <c r="D1989" s="198"/>
      <c r="E1989" s="198"/>
      <c r="F1989" s="198"/>
      <c r="G1989" s="198"/>
    </row>
  </sheetData>
  <sheetProtection algorithmName="SHA-512" hashValue="AGVafFy/nE9yiXR4pkEYJs0UdIjgF/r9of1rVnTISL56xYfeN7PeX4UliYxfY3OWIDxLDYFVW44pNKMUq7qPQw==" saltValue="TXPAqTpSsKlj/Km5ASyPqg==" spinCount="100000" sheet="1" objects="1" scenarios="1"/>
  <phoneticPr fontId="0" type="noConversion"/>
  <printOptions horizontalCentered="1" verticalCentered="1"/>
  <pageMargins left="0.98425196850393704" right="0.51181102362204722" top="0.98425196850393704" bottom="0.78740157480314965" header="0.51181102362204722" footer="0.51181102362204722"/>
  <pageSetup scale="42" firstPageNumber="3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"/>
  <sheetViews>
    <sheetView showGridLines="0" view="pageBreakPreview" topLeftCell="C1" zoomScale="90" zoomScaleNormal="100" zoomScaleSheetLayoutView="90" workbookViewId="0">
      <selection activeCell="G20" sqref="G20"/>
    </sheetView>
  </sheetViews>
  <sheetFormatPr baseColWidth="10" defaultColWidth="11.5" defaultRowHeight="15.75"/>
  <cols>
    <col min="1" max="1" width="8" style="135" hidden="1" customWidth="1"/>
    <col min="2" max="2" width="0" style="135" hidden="1" customWidth="1"/>
    <col min="3" max="3" width="100.83203125" style="135" customWidth="1"/>
    <col min="4" max="4" width="13.83203125" style="135" customWidth="1"/>
    <col min="5" max="6" width="24.83203125" style="135" customWidth="1"/>
    <col min="7" max="7" width="20.83203125" style="135" customWidth="1"/>
    <col min="8" max="8" width="14.33203125" style="135" customWidth="1"/>
    <col min="9" max="16384" width="11.5" style="135"/>
  </cols>
  <sheetData>
    <row r="1" spans="3:7" ht="16.5">
      <c r="C1" s="249" t="s">
        <v>3</v>
      </c>
      <c r="D1" s="255"/>
      <c r="E1" s="255"/>
      <c r="F1" s="255"/>
    </row>
    <row r="2" spans="3:7" s="136" customFormat="1" ht="15">
      <c r="C2" s="15" t="s">
        <v>88</v>
      </c>
      <c r="D2" s="239"/>
      <c r="E2" s="239"/>
      <c r="F2" s="239"/>
    </row>
    <row r="3" spans="3:7" s="136" customFormat="1" ht="15">
      <c r="C3" s="15" t="s">
        <v>103</v>
      </c>
      <c r="D3" s="240"/>
      <c r="E3" s="240"/>
      <c r="F3" s="240"/>
    </row>
    <row r="4" spans="3:7" s="136" customFormat="1" ht="15">
      <c r="C4" s="5" t="s">
        <v>95</v>
      </c>
      <c r="D4" s="137"/>
      <c r="E4" s="138"/>
      <c r="F4" s="138"/>
    </row>
    <row r="5" spans="3:7">
      <c r="C5" s="148"/>
      <c r="D5" s="104"/>
      <c r="E5" s="241"/>
      <c r="F5" s="241"/>
    </row>
    <row r="6" spans="3:7">
      <c r="C6" s="148"/>
      <c r="D6" s="139" t="s">
        <v>64</v>
      </c>
      <c r="E6" s="139">
        <v>2019</v>
      </c>
      <c r="F6" s="139">
        <v>2018</v>
      </c>
    </row>
    <row r="7" spans="3:7">
      <c r="C7" s="9" t="s">
        <v>235</v>
      </c>
      <c r="D7" s="155"/>
      <c r="E7" s="145"/>
      <c r="F7" s="145"/>
    </row>
    <row r="8" spans="3:7">
      <c r="C8" s="141" t="s">
        <v>15</v>
      </c>
      <c r="D8" s="155"/>
      <c r="E8" s="225">
        <v>437005510</v>
      </c>
      <c r="F8" s="225">
        <v>419861823</v>
      </c>
    </row>
    <row r="9" spans="3:7">
      <c r="C9" s="141" t="s">
        <v>16</v>
      </c>
      <c r="D9" s="155"/>
      <c r="E9" s="226">
        <v>9526397</v>
      </c>
      <c r="F9" s="226">
        <v>8871242</v>
      </c>
      <c r="G9" s="143"/>
    </row>
    <row r="10" spans="3:7">
      <c r="C10" s="141" t="s">
        <v>17</v>
      </c>
      <c r="D10" s="155"/>
      <c r="E10" s="226">
        <v>68002651</v>
      </c>
      <c r="F10" s="226">
        <v>70458057</v>
      </c>
      <c r="G10" s="143"/>
    </row>
    <row r="11" spans="3:7">
      <c r="C11" s="141" t="s">
        <v>18</v>
      </c>
      <c r="D11" s="155"/>
      <c r="E11" s="226">
        <v>2397348</v>
      </c>
      <c r="F11" s="226">
        <v>1750298</v>
      </c>
    </row>
    <row r="12" spans="3:7">
      <c r="C12" s="141" t="s">
        <v>19</v>
      </c>
      <c r="D12" s="155"/>
      <c r="E12" s="226">
        <v>182929</v>
      </c>
      <c r="F12" s="226">
        <v>219724</v>
      </c>
    </row>
    <row r="13" spans="3:7">
      <c r="C13" s="141" t="s">
        <v>20</v>
      </c>
      <c r="D13" s="155"/>
      <c r="E13" s="226">
        <v>29965265</v>
      </c>
      <c r="F13" s="226">
        <v>24618874</v>
      </c>
    </row>
    <row r="14" spans="3:7">
      <c r="C14" s="141" t="s">
        <v>24</v>
      </c>
      <c r="D14" s="155"/>
      <c r="E14" s="226">
        <v>4971212</v>
      </c>
      <c r="F14" s="226">
        <v>2792249</v>
      </c>
    </row>
    <row r="15" spans="3:7">
      <c r="C15" s="141" t="s">
        <v>57</v>
      </c>
      <c r="D15" s="155"/>
      <c r="E15" s="226">
        <v>7748394</v>
      </c>
      <c r="F15" s="226">
        <v>4822449</v>
      </c>
    </row>
    <row r="16" spans="3:7">
      <c r="C16" s="141" t="s">
        <v>21</v>
      </c>
      <c r="D16" s="155"/>
      <c r="E16" s="226">
        <v>5430</v>
      </c>
      <c r="F16" s="227">
        <v>0</v>
      </c>
    </row>
    <row r="17" spans="3:8">
      <c r="C17" s="141" t="s">
        <v>22</v>
      </c>
      <c r="D17" s="155"/>
      <c r="E17" s="226">
        <v>1519399666</v>
      </c>
      <c r="F17" s="226">
        <v>1574890822</v>
      </c>
    </row>
    <row r="18" spans="3:8">
      <c r="C18" s="141" t="s">
        <v>74</v>
      </c>
      <c r="D18" s="155"/>
      <c r="E18" s="226">
        <v>1846876</v>
      </c>
      <c r="F18" s="226">
        <v>113000</v>
      </c>
    </row>
    <row r="19" spans="3:8">
      <c r="C19" s="141" t="s">
        <v>223</v>
      </c>
      <c r="D19" s="155"/>
      <c r="E19" s="226">
        <v>61873105</v>
      </c>
      <c r="F19" s="226">
        <v>214966054</v>
      </c>
    </row>
    <row r="20" spans="3:8">
      <c r="C20" s="141" t="s">
        <v>77</v>
      </c>
      <c r="D20" s="155"/>
      <c r="E20" s="226">
        <v>58623460</v>
      </c>
      <c r="F20" s="226">
        <v>59906149</v>
      </c>
    </row>
    <row r="21" spans="3:8" ht="17.25">
      <c r="C21" s="141" t="s">
        <v>23</v>
      </c>
      <c r="D21" s="155"/>
      <c r="E21" s="228">
        <v>1025938</v>
      </c>
      <c r="F21" s="228">
        <v>823760</v>
      </c>
    </row>
    <row r="22" spans="3:8" ht="12.75" customHeight="1">
      <c r="C22" s="141"/>
      <c r="D22" s="155"/>
      <c r="E22" s="120"/>
      <c r="F22" s="120"/>
    </row>
    <row r="23" spans="3:8">
      <c r="C23" s="141"/>
      <c r="D23" s="155"/>
      <c r="E23" s="226">
        <v>2202574181</v>
      </c>
      <c r="F23" s="226">
        <v>2384094501</v>
      </c>
      <c r="G23" s="144"/>
      <c r="H23" s="145"/>
    </row>
    <row r="24" spans="3:8">
      <c r="C24" s="9" t="s">
        <v>14</v>
      </c>
      <c r="D24" s="155"/>
      <c r="E24" s="145"/>
      <c r="F24" s="145"/>
    </row>
    <row r="25" spans="3:8">
      <c r="C25" s="141" t="s">
        <v>32</v>
      </c>
      <c r="D25" s="155"/>
      <c r="E25" s="226">
        <v>119752763</v>
      </c>
      <c r="F25" s="226">
        <v>137265785</v>
      </c>
      <c r="G25" s="146"/>
    </row>
    <row r="26" spans="3:8">
      <c r="C26" s="141" t="s">
        <v>33</v>
      </c>
      <c r="D26" s="155"/>
      <c r="E26" s="226">
        <v>95771457</v>
      </c>
      <c r="F26" s="226">
        <v>67083925</v>
      </c>
      <c r="G26" s="147"/>
    </row>
    <row r="27" spans="3:8">
      <c r="C27" s="141" t="s">
        <v>34</v>
      </c>
      <c r="D27" s="155"/>
      <c r="E27" s="226">
        <v>97575360</v>
      </c>
      <c r="F27" s="226">
        <v>81431196</v>
      </c>
      <c r="G27" s="147"/>
    </row>
    <row r="28" spans="3:8">
      <c r="C28" s="141" t="s">
        <v>35</v>
      </c>
      <c r="D28" s="155"/>
      <c r="E28" s="226">
        <v>870839</v>
      </c>
      <c r="F28" s="226">
        <v>1416106</v>
      </c>
      <c r="G28" s="147"/>
    </row>
    <row r="29" spans="3:8">
      <c r="C29" s="141" t="s">
        <v>6</v>
      </c>
      <c r="D29" s="155"/>
      <c r="E29" s="226">
        <v>11933725</v>
      </c>
      <c r="F29" s="226">
        <v>5128607</v>
      </c>
      <c r="G29" s="147"/>
    </row>
    <row r="30" spans="3:8">
      <c r="C30" s="141" t="s">
        <v>45</v>
      </c>
      <c r="D30" s="155"/>
      <c r="E30" s="226">
        <v>11009955</v>
      </c>
      <c r="F30" s="226">
        <v>3216530</v>
      </c>
    </row>
    <row r="31" spans="3:8">
      <c r="C31" s="141" t="s">
        <v>62</v>
      </c>
      <c r="D31" s="155"/>
      <c r="E31" s="226">
        <v>4381797</v>
      </c>
      <c r="F31" s="226">
        <v>4656972</v>
      </c>
      <c r="G31" s="143"/>
    </row>
    <row r="32" spans="3:8">
      <c r="C32" s="141" t="s">
        <v>7</v>
      </c>
      <c r="D32" s="155"/>
      <c r="E32" s="227">
        <v>0</v>
      </c>
      <c r="F32" s="226">
        <v>249734</v>
      </c>
    </row>
    <row r="33" spans="3:8">
      <c r="C33" s="141" t="s">
        <v>42</v>
      </c>
      <c r="D33" s="155"/>
      <c r="E33" s="227">
        <v>0</v>
      </c>
      <c r="F33" s="226">
        <v>5430</v>
      </c>
    </row>
    <row r="34" spans="3:8">
      <c r="C34" s="141" t="s">
        <v>43</v>
      </c>
      <c r="D34" s="155"/>
      <c r="E34" s="226">
        <v>1530879386</v>
      </c>
      <c r="F34" s="226">
        <v>1536128771</v>
      </c>
    </row>
    <row r="35" spans="3:8">
      <c r="C35" s="141" t="s">
        <v>224</v>
      </c>
      <c r="D35" s="155"/>
      <c r="E35" s="226">
        <v>59090300</v>
      </c>
      <c r="F35" s="226">
        <v>263384217</v>
      </c>
    </row>
    <row r="36" spans="3:8" ht="17.25">
      <c r="C36" s="141" t="s">
        <v>44</v>
      </c>
      <c r="D36" s="155"/>
      <c r="E36" s="228">
        <v>15129</v>
      </c>
      <c r="F36" s="228">
        <v>525</v>
      </c>
    </row>
    <row r="37" spans="3:8" ht="10.5" customHeight="1">
      <c r="C37" s="141"/>
      <c r="D37" s="155"/>
      <c r="E37" s="120"/>
      <c r="F37" s="120"/>
    </row>
    <row r="38" spans="3:8">
      <c r="C38" s="9"/>
      <c r="D38" s="155"/>
      <c r="E38" s="226">
        <v>1931280711</v>
      </c>
      <c r="F38" s="226">
        <v>2099967798</v>
      </c>
      <c r="G38" s="143"/>
      <c r="H38" s="145"/>
    </row>
    <row r="39" spans="3:8">
      <c r="C39" s="9" t="s">
        <v>13</v>
      </c>
      <c r="D39" s="155"/>
      <c r="E39" s="145"/>
      <c r="F39" s="145"/>
      <c r="H39" s="148"/>
    </row>
    <row r="40" spans="3:8">
      <c r="C40" s="141" t="s">
        <v>29</v>
      </c>
      <c r="D40" s="155"/>
      <c r="E40" s="226">
        <v>42633874</v>
      </c>
      <c r="F40" s="226">
        <v>29497268</v>
      </c>
      <c r="G40" s="140"/>
    </row>
    <row r="41" spans="3:8">
      <c r="C41" s="141" t="s">
        <v>30</v>
      </c>
      <c r="D41" s="155"/>
      <c r="E41" s="226">
        <v>6911278</v>
      </c>
      <c r="F41" s="226">
        <v>7501733</v>
      </c>
      <c r="G41" s="140"/>
    </row>
    <row r="42" spans="3:8">
      <c r="C42" s="141" t="s">
        <v>28</v>
      </c>
      <c r="D42" s="155"/>
      <c r="E42" s="226">
        <v>7371360</v>
      </c>
      <c r="F42" s="226">
        <v>6580464</v>
      </c>
      <c r="G42" s="147"/>
      <c r="H42" s="148"/>
    </row>
    <row r="43" spans="3:8">
      <c r="C43" s="141" t="s">
        <v>31</v>
      </c>
      <c r="D43" s="155"/>
      <c r="E43" s="226">
        <v>4417150</v>
      </c>
      <c r="F43" s="226">
        <v>4707580</v>
      </c>
      <c r="G43" s="147"/>
    </row>
    <row r="44" spans="3:8">
      <c r="C44" s="141" t="s">
        <v>58</v>
      </c>
      <c r="D44" s="155"/>
      <c r="E44" s="226">
        <v>6118</v>
      </c>
      <c r="F44" s="226">
        <v>1039</v>
      </c>
      <c r="G44" s="147"/>
      <c r="H44" s="145"/>
    </row>
    <row r="45" spans="3:8" ht="17.25">
      <c r="C45" s="141" t="s">
        <v>27</v>
      </c>
      <c r="D45" s="155"/>
      <c r="E45" s="228">
        <v>798471</v>
      </c>
      <c r="F45" s="228">
        <v>939</v>
      </c>
      <c r="G45" s="147"/>
      <c r="H45" s="145"/>
    </row>
    <row r="46" spans="3:8" ht="17.25">
      <c r="C46" s="141"/>
      <c r="D46" s="155"/>
      <c r="E46" s="120"/>
      <c r="F46" s="120"/>
      <c r="G46" s="147"/>
      <c r="H46" s="145"/>
    </row>
    <row r="47" spans="3:8" ht="17.25">
      <c r="C47" s="9"/>
      <c r="D47" s="242"/>
      <c r="E47" s="228">
        <f>SUM(E40:E46)</f>
        <v>62138251</v>
      </c>
      <c r="F47" s="228">
        <f>SUM(F40:F46)</f>
        <v>48289023</v>
      </c>
      <c r="G47" s="147"/>
      <c r="H47" s="145"/>
    </row>
    <row r="48" spans="3:8">
      <c r="C48" s="9"/>
      <c r="D48" s="155"/>
      <c r="E48" s="226"/>
      <c r="F48" s="226"/>
      <c r="G48" s="143"/>
      <c r="H48" s="145"/>
    </row>
    <row r="49" spans="3:8">
      <c r="C49" s="9" t="s">
        <v>237</v>
      </c>
      <c r="D49" s="155"/>
      <c r="E49" s="226">
        <f>+E23-E38-E47</f>
        <v>209155219</v>
      </c>
      <c r="F49" s="226">
        <f>+F23-F38-F47</f>
        <v>235837680</v>
      </c>
      <c r="G49" s="140"/>
    </row>
    <row r="50" spans="3:8">
      <c r="C50" s="9"/>
      <c r="D50" s="155"/>
      <c r="E50" s="149"/>
      <c r="F50" s="149"/>
    </row>
    <row r="51" spans="3:8">
      <c r="C51" s="9" t="s">
        <v>230</v>
      </c>
      <c r="D51" s="155"/>
      <c r="E51" s="149"/>
      <c r="F51" s="149"/>
    </row>
    <row r="52" spans="3:8">
      <c r="C52" s="9"/>
      <c r="D52" s="155"/>
      <c r="E52" s="149"/>
      <c r="F52" s="149"/>
    </row>
    <row r="53" spans="3:8">
      <c r="C53" s="141" t="s">
        <v>231</v>
      </c>
      <c r="D53" s="155"/>
      <c r="E53" s="149"/>
      <c r="F53" s="149"/>
    </row>
    <row r="54" spans="3:8">
      <c r="C54" s="251" t="s">
        <v>9</v>
      </c>
      <c r="D54" s="155"/>
      <c r="E54" s="226">
        <v>2506815</v>
      </c>
      <c r="F54" s="226">
        <v>2239943</v>
      </c>
    </row>
    <row r="55" spans="3:8">
      <c r="C55" s="251" t="s">
        <v>25</v>
      </c>
      <c r="D55" s="155"/>
      <c r="E55" s="226">
        <v>26658604</v>
      </c>
      <c r="F55" s="226">
        <v>401110</v>
      </c>
    </row>
    <row r="56" spans="3:8" ht="17.25">
      <c r="C56" s="251" t="s">
        <v>8</v>
      </c>
      <c r="D56" s="155">
        <v>25</v>
      </c>
      <c r="E56" s="228">
        <v>55354593</v>
      </c>
      <c r="F56" s="228">
        <v>69313603</v>
      </c>
    </row>
    <row r="57" spans="3:8" ht="17.25">
      <c r="C57" s="251"/>
      <c r="D57" s="155"/>
      <c r="E57" s="120"/>
      <c r="F57" s="120"/>
    </row>
    <row r="58" spans="3:8">
      <c r="C58" s="141"/>
      <c r="D58" s="155"/>
      <c r="E58" s="226">
        <f>SUM(E54:E57)</f>
        <v>84520012</v>
      </c>
      <c r="F58" s="226">
        <f>SUM(F54:F57)</f>
        <v>71954656</v>
      </c>
      <c r="H58" s="143"/>
    </row>
    <row r="59" spans="3:8">
      <c r="C59" s="141" t="s">
        <v>232</v>
      </c>
      <c r="D59" s="155"/>
      <c r="E59" s="226"/>
      <c r="F59" s="226"/>
      <c r="H59" s="140"/>
    </row>
    <row r="60" spans="3:8">
      <c r="C60" s="251" t="s">
        <v>26</v>
      </c>
      <c r="D60" s="155"/>
      <c r="E60" s="226">
        <v>65762840</v>
      </c>
      <c r="F60" s="226">
        <v>66255187</v>
      </c>
    </row>
    <row r="61" spans="3:8">
      <c r="C61" s="251" t="s">
        <v>59</v>
      </c>
      <c r="D61" s="155"/>
      <c r="E61" s="226">
        <v>8579463</v>
      </c>
      <c r="F61" s="226">
        <v>8870967</v>
      </c>
    </row>
    <row r="62" spans="3:8">
      <c r="C62" s="251" t="s">
        <v>61</v>
      </c>
      <c r="D62" s="155"/>
      <c r="E62" s="226">
        <v>19900282</v>
      </c>
      <c r="F62" s="226">
        <v>21027414</v>
      </c>
    </row>
    <row r="63" spans="3:8">
      <c r="C63" s="251" t="s">
        <v>60</v>
      </c>
      <c r="D63" s="155"/>
      <c r="E63" s="226">
        <v>3352193</v>
      </c>
      <c r="F63" s="226">
        <v>3488878</v>
      </c>
    </row>
    <row r="64" spans="3:8">
      <c r="C64" s="251" t="s">
        <v>233</v>
      </c>
      <c r="D64" s="155"/>
      <c r="E64" s="226">
        <v>4006330</v>
      </c>
      <c r="F64" s="226">
        <v>3047654</v>
      </c>
    </row>
    <row r="65" spans="1:8">
      <c r="C65" s="251" t="s">
        <v>234</v>
      </c>
      <c r="D65" s="155"/>
      <c r="E65" s="226">
        <v>3473628</v>
      </c>
      <c r="F65" s="226">
        <v>2775371</v>
      </c>
    </row>
    <row r="66" spans="1:8" ht="17.25">
      <c r="C66" s="251" t="s">
        <v>8</v>
      </c>
      <c r="D66" s="155">
        <v>26</v>
      </c>
      <c r="E66" s="228">
        <v>35531176</v>
      </c>
      <c r="F66" s="228">
        <v>42364049</v>
      </c>
    </row>
    <row r="67" spans="1:8" ht="17.25">
      <c r="C67" s="251"/>
      <c r="D67" s="155"/>
      <c r="E67" s="120"/>
      <c r="F67" s="120"/>
    </row>
    <row r="68" spans="1:8">
      <c r="C68" s="9"/>
      <c r="D68" s="155"/>
      <c r="E68" s="226">
        <f>SUM(E60:E67)</f>
        <v>140605912</v>
      </c>
      <c r="F68" s="226">
        <f>SUM(F60:F67)</f>
        <v>147829520</v>
      </c>
    </row>
    <row r="69" spans="1:8">
      <c r="C69" s="9"/>
      <c r="D69" s="155"/>
      <c r="E69" s="145"/>
      <c r="F69" s="145"/>
    </row>
    <row r="70" spans="1:8">
      <c r="C70" s="9" t="s">
        <v>206</v>
      </c>
      <c r="D70" s="242"/>
      <c r="E70" s="226">
        <f>+E49+E58-E68</f>
        <v>153069319</v>
      </c>
      <c r="F70" s="226">
        <f>+F49+F58-F68</f>
        <v>159962816</v>
      </c>
      <c r="H70" s="148"/>
    </row>
    <row r="71" spans="1:8">
      <c r="C71" s="9"/>
      <c r="D71" s="242"/>
      <c r="E71" s="226"/>
      <c r="F71" s="226"/>
      <c r="H71" s="148"/>
    </row>
    <row r="72" spans="1:8" ht="17.25">
      <c r="C72" s="9" t="s">
        <v>4</v>
      </c>
      <c r="D72" s="155">
        <v>27</v>
      </c>
      <c r="E72" s="228">
        <v>37695006</v>
      </c>
      <c r="F72" s="228">
        <v>66945753</v>
      </c>
      <c r="H72" s="148"/>
    </row>
    <row r="73" spans="1:8">
      <c r="C73" s="9"/>
      <c r="D73" s="242"/>
      <c r="E73" s="145"/>
      <c r="F73" s="145"/>
      <c r="H73" s="148"/>
    </row>
    <row r="74" spans="1:8" ht="17.25">
      <c r="C74" s="9" t="s">
        <v>207</v>
      </c>
      <c r="D74" s="242"/>
      <c r="E74" s="243">
        <f>+E70-E72</f>
        <v>115374313</v>
      </c>
      <c r="F74" s="243">
        <f>+F70-F72</f>
        <v>93017063</v>
      </c>
      <c r="G74" s="199"/>
      <c r="H74" s="148"/>
    </row>
    <row r="75" spans="1:8" ht="14.25" customHeight="1">
      <c r="C75" s="9"/>
      <c r="D75" s="242"/>
      <c r="E75" s="16"/>
      <c r="F75" s="16"/>
      <c r="H75" s="148"/>
    </row>
    <row r="76" spans="1:8">
      <c r="C76" s="9" t="s">
        <v>208</v>
      </c>
      <c r="D76" s="242"/>
      <c r="E76" s="225">
        <v>1879001</v>
      </c>
      <c r="F76" s="225">
        <v>2712636</v>
      </c>
      <c r="H76" s="148"/>
    </row>
    <row r="77" spans="1:8" ht="17.25">
      <c r="A77" s="7"/>
      <c r="C77" s="9" t="s">
        <v>209</v>
      </c>
      <c r="D77" s="242"/>
      <c r="E77" s="228">
        <v>113495312</v>
      </c>
      <c r="F77" s="228">
        <v>90304427</v>
      </c>
      <c r="G77" s="151"/>
      <c r="H77" s="148"/>
    </row>
    <row r="78" spans="1:8" ht="17.25">
      <c r="A78" s="7"/>
      <c r="C78" s="9"/>
      <c r="D78" s="242"/>
      <c r="E78" s="120"/>
      <c r="F78" s="120"/>
      <c r="G78" s="151"/>
      <c r="H78" s="148"/>
    </row>
    <row r="79" spans="1:8" ht="17.25">
      <c r="C79" s="9" t="s">
        <v>207</v>
      </c>
      <c r="D79" s="242"/>
      <c r="E79" s="243">
        <v>115374313</v>
      </c>
      <c r="F79" s="243">
        <v>93017063</v>
      </c>
      <c r="H79" s="148"/>
    </row>
    <row r="80" spans="1:8">
      <c r="C80" s="9"/>
      <c r="D80" s="242"/>
      <c r="E80" s="152"/>
      <c r="F80" s="256"/>
    </row>
    <row r="81" spans="3:6" ht="17.25">
      <c r="C81" s="9" t="s">
        <v>236</v>
      </c>
      <c r="D81" s="244"/>
      <c r="E81" s="245">
        <v>108.58177641120183</v>
      </c>
      <c r="F81" s="245">
        <v>87.540785235550189</v>
      </c>
    </row>
    <row r="82" spans="3:6" ht="17.25">
      <c r="C82" s="257"/>
      <c r="D82" s="244"/>
      <c r="E82" s="246"/>
      <c r="F82" s="246"/>
    </row>
    <row r="83" spans="3:6">
      <c r="C83" s="6" t="s">
        <v>69</v>
      </c>
      <c r="D83" s="153"/>
      <c r="E83" s="154"/>
      <c r="F83" s="258"/>
    </row>
    <row r="84" spans="3:6">
      <c r="C84" s="9"/>
      <c r="D84" s="155"/>
      <c r="E84" s="156"/>
      <c r="F84" s="157"/>
    </row>
    <row r="85" spans="3:6">
      <c r="C85" s="9"/>
      <c r="D85" s="155"/>
      <c r="E85" s="156"/>
      <c r="F85" s="157"/>
    </row>
    <row r="86" spans="3:6">
      <c r="C86" s="148"/>
      <c r="D86" s="242"/>
      <c r="E86" s="145"/>
      <c r="F86" s="145"/>
    </row>
    <row r="87" spans="3:6">
      <c r="C87" s="9"/>
      <c r="D87" s="155"/>
      <c r="E87" s="247"/>
      <c r="F87" s="157"/>
    </row>
    <row r="88" spans="3:6">
      <c r="C88" s="12"/>
      <c r="D88" s="9"/>
      <c r="E88" s="3"/>
      <c r="F88" s="235"/>
    </row>
    <row r="89" spans="3:6">
      <c r="C89" s="14"/>
      <c r="D89" s="9"/>
      <c r="E89" s="155"/>
      <c r="F89" s="237"/>
    </row>
    <row r="90" spans="3:6">
      <c r="C90" s="9"/>
      <c r="D90" s="9"/>
      <c r="E90" s="155"/>
      <c r="F90" s="237"/>
    </row>
    <row r="91" spans="3:6">
      <c r="C91" s="9"/>
      <c r="D91" s="155"/>
      <c r="E91" s="157"/>
      <c r="F91" s="237"/>
    </row>
    <row r="92" spans="3:6">
      <c r="C92" s="9"/>
      <c r="D92" s="155"/>
      <c r="E92" s="157"/>
      <c r="F92" s="237"/>
    </row>
    <row r="93" spans="3:6">
      <c r="C93" s="9"/>
      <c r="D93" s="155"/>
      <c r="E93" s="157"/>
      <c r="F93" s="157"/>
    </row>
    <row r="94" spans="3:6">
      <c r="C94" s="7"/>
      <c r="D94" s="7"/>
      <c r="E94" s="7"/>
      <c r="F94" s="7"/>
    </row>
    <row r="95" spans="3:6">
      <c r="C95" s="7"/>
      <c r="D95" s="7"/>
      <c r="E95" s="158"/>
      <c r="F95" s="158"/>
    </row>
    <row r="96" spans="3:6">
      <c r="C96" s="136"/>
      <c r="E96" s="144"/>
      <c r="F96" s="144"/>
    </row>
    <row r="97" spans="5:5">
      <c r="E97" s="144"/>
    </row>
    <row r="98" spans="5:5">
      <c r="E98" s="144"/>
    </row>
  </sheetData>
  <sheetProtection algorithmName="SHA-512" hashValue="OsGNNbxmCeDQPhas+KlHPa8BellazBmKRIJflpX29qEBA8cowQAUic+eh7oaQKCFJQ6gieBt9ytQhSxZhpFh7w==" saltValue="r1UYavh00C5TWZOAFfQTog==" spinCount="100000" sheet="1" objects="1" scenarios="1"/>
  <phoneticPr fontId="0" type="noConversion"/>
  <printOptions horizontalCentered="1"/>
  <pageMargins left="0.74803149606299213" right="0.70866141732283472" top="0.35433070866141736" bottom="0.23622047244094491" header="0.51181102362204722" footer="0.27559055118110237"/>
  <pageSetup scale="47" firstPageNumber="4" orientation="portrait" useFirstPageNumber="1" r:id="rId1"/>
  <headerFooter alignWithMargins="0">
    <oddFooter>&amp;C&amp;"Verdana,Normal"- &amp;P -</oddFooter>
  </headerFooter>
  <rowBreaks count="1" manualBreakCount="1">
    <brk id="93" min="2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00"/>
  <sheetViews>
    <sheetView showGridLines="0" view="pageBreakPreview" topLeftCell="B1" zoomScaleNormal="100" zoomScaleSheetLayoutView="100" workbookViewId="0">
      <selection activeCell="E18" sqref="E18"/>
    </sheetView>
  </sheetViews>
  <sheetFormatPr baseColWidth="10" defaultColWidth="11.33203125" defaultRowHeight="15.75" customHeight="1"/>
  <cols>
    <col min="1" max="1" width="0" style="133" hidden="1" customWidth="1"/>
    <col min="2" max="2" width="104.83203125" style="105" customWidth="1"/>
    <col min="3" max="4" width="23.83203125" style="134" customWidth="1"/>
    <col min="5" max="5" width="23.33203125" style="134" customWidth="1"/>
    <col min="6" max="16384" width="11.33203125" style="134"/>
  </cols>
  <sheetData>
    <row r="1" spans="1:5" s="101" customFormat="1" ht="15.75" customHeight="1">
      <c r="A1" s="99"/>
      <c r="B1" s="2" t="s">
        <v>2</v>
      </c>
      <c r="C1" s="100"/>
      <c r="D1" s="100"/>
      <c r="E1" s="100"/>
    </row>
    <row r="2" spans="1:5" s="102" customFormat="1" ht="15.75" customHeight="1">
      <c r="A2" s="99"/>
      <c r="B2" s="4" t="s">
        <v>89</v>
      </c>
      <c r="C2" s="100"/>
      <c r="D2" s="100"/>
      <c r="E2" s="100"/>
    </row>
    <row r="3" spans="1:5" s="102" customFormat="1" ht="15.75" customHeight="1">
      <c r="A3" s="99"/>
      <c r="B3" s="4" t="s">
        <v>103</v>
      </c>
      <c r="C3" s="100"/>
      <c r="D3" s="100"/>
      <c r="E3" s="100"/>
    </row>
    <row r="4" spans="1:5" s="102" customFormat="1" ht="15.75" customHeight="1">
      <c r="A4" s="99"/>
      <c r="B4" s="5" t="s">
        <v>94</v>
      </c>
      <c r="C4" s="103"/>
      <c r="D4" s="103"/>
      <c r="E4" s="104"/>
    </row>
    <row r="5" spans="1:5" s="102" customFormat="1" ht="15.75" customHeight="1">
      <c r="A5" s="99"/>
      <c r="B5" s="105"/>
    </row>
    <row r="6" spans="1:5" s="109" customFormat="1" ht="15.75" customHeight="1">
      <c r="A6" s="106"/>
      <c r="B6" s="107"/>
      <c r="C6" s="108">
        <v>2019</v>
      </c>
      <c r="D6" s="108">
        <v>2018</v>
      </c>
      <c r="E6" s="108"/>
    </row>
    <row r="7" spans="1:5" s="109" customFormat="1" ht="15.75" customHeight="1">
      <c r="A7" s="106"/>
      <c r="B7" s="107"/>
      <c r="C7" s="108"/>
      <c r="D7" s="108"/>
      <c r="E7" s="108"/>
    </row>
    <row r="8" spans="1:5" s="109" customFormat="1" ht="15.75" customHeight="1">
      <c r="A8" s="110"/>
      <c r="B8" s="7" t="s">
        <v>207</v>
      </c>
      <c r="C8" s="111">
        <v>115374313</v>
      </c>
      <c r="D8" s="111">
        <v>93017063</v>
      </c>
      <c r="E8" s="112"/>
    </row>
    <row r="9" spans="1:5" s="109" customFormat="1" ht="15.75" customHeight="1">
      <c r="A9" s="110"/>
      <c r="B9" s="113"/>
      <c r="C9" s="114"/>
      <c r="D9" s="114"/>
      <c r="E9" s="114"/>
    </row>
    <row r="10" spans="1:5" s="109" customFormat="1">
      <c r="A10" s="110"/>
      <c r="B10" s="17" t="s">
        <v>70</v>
      </c>
      <c r="C10" s="114"/>
      <c r="D10" s="114"/>
      <c r="E10" s="114"/>
    </row>
    <row r="11" spans="1:5" s="109" customFormat="1" ht="25.5" customHeight="1">
      <c r="A11" s="110"/>
      <c r="B11" s="115" t="s">
        <v>200</v>
      </c>
      <c r="C11" s="116"/>
      <c r="D11" s="116"/>
      <c r="E11" s="116"/>
    </row>
    <row r="12" spans="1:5" s="109" customFormat="1">
      <c r="A12" s="110"/>
      <c r="B12" s="117" t="s">
        <v>83</v>
      </c>
      <c r="C12" s="118">
        <v>19177759</v>
      </c>
      <c r="D12" s="118">
        <v>-8713879</v>
      </c>
      <c r="E12" s="119"/>
    </row>
    <row r="13" spans="1:5" s="109" customFormat="1">
      <c r="A13" s="110"/>
      <c r="B13" s="117" t="s">
        <v>212</v>
      </c>
      <c r="C13" s="118">
        <v>0</v>
      </c>
      <c r="D13" s="118">
        <v>265618</v>
      </c>
      <c r="E13" s="20"/>
    </row>
    <row r="14" spans="1:5" s="109" customFormat="1" ht="25.5">
      <c r="A14" s="110"/>
      <c r="B14" s="117" t="s">
        <v>205</v>
      </c>
      <c r="C14" s="120">
        <v>141201</v>
      </c>
      <c r="D14" s="120">
        <v>8134756</v>
      </c>
      <c r="E14" s="67"/>
    </row>
    <row r="15" spans="1:5" s="109" customFormat="1" ht="15.75" customHeight="1">
      <c r="A15" s="110"/>
      <c r="B15" s="115"/>
      <c r="C15" s="120"/>
      <c r="D15" s="120"/>
      <c r="E15" s="116"/>
    </row>
    <row r="16" spans="1:5" s="109" customFormat="1">
      <c r="A16" s="110"/>
      <c r="B16" s="121" t="s">
        <v>79</v>
      </c>
      <c r="C16" s="116">
        <v>19318960</v>
      </c>
      <c r="D16" s="116">
        <v>-313505</v>
      </c>
      <c r="E16" s="122"/>
    </row>
    <row r="17" spans="1:5" s="109" customFormat="1" ht="15.75" customHeight="1">
      <c r="A17" s="110"/>
      <c r="B17" s="123"/>
      <c r="C17" s="118"/>
      <c r="D17" s="118"/>
      <c r="E17" s="116"/>
    </row>
    <row r="18" spans="1:5" s="109" customFormat="1" ht="38.25">
      <c r="A18" s="110"/>
      <c r="B18" s="115" t="s">
        <v>201</v>
      </c>
      <c r="C18" s="119"/>
      <c r="D18" s="119"/>
      <c r="E18" s="119"/>
    </row>
    <row r="19" spans="1:5" s="109" customFormat="1" ht="15.75" customHeight="1">
      <c r="A19" s="110"/>
      <c r="B19" s="117" t="s">
        <v>210</v>
      </c>
      <c r="C19" s="122"/>
      <c r="D19" s="122"/>
      <c r="E19" s="122"/>
    </row>
    <row r="20" spans="1:5" s="109" customFormat="1" ht="17.25">
      <c r="A20" s="110"/>
      <c r="B20" s="121" t="s">
        <v>211</v>
      </c>
      <c r="C20" s="120">
        <v>44096050</v>
      </c>
      <c r="D20" s="120">
        <v>-26265707</v>
      </c>
      <c r="E20" s="122"/>
    </row>
    <row r="21" spans="1:5" s="109" customFormat="1" ht="12.75" customHeight="1">
      <c r="A21" s="110"/>
      <c r="B21" s="121"/>
      <c r="C21" s="120"/>
      <c r="D21" s="120"/>
      <c r="E21" s="122"/>
    </row>
    <row r="22" spans="1:5" s="109" customFormat="1" ht="15.75" customHeight="1">
      <c r="A22" s="110"/>
      <c r="B22" s="121" t="s">
        <v>84</v>
      </c>
      <c r="C22" s="118">
        <v>44096050</v>
      </c>
      <c r="D22" s="118">
        <v>-26265707</v>
      </c>
      <c r="E22" s="119"/>
    </row>
    <row r="23" spans="1:5" s="109" customFormat="1" ht="15.75" customHeight="1">
      <c r="A23" s="110"/>
      <c r="B23" s="124"/>
      <c r="C23" s="119"/>
      <c r="D23" s="119"/>
      <c r="E23" s="119"/>
    </row>
    <row r="24" spans="1:5" s="109" customFormat="1" ht="15.75" customHeight="1">
      <c r="A24" s="110"/>
      <c r="B24" s="117" t="s">
        <v>198</v>
      </c>
      <c r="C24" s="119"/>
      <c r="D24" s="119"/>
      <c r="E24" s="119"/>
    </row>
    <row r="25" spans="1:5" s="109" customFormat="1" ht="17.25">
      <c r="A25" s="110"/>
      <c r="B25" s="125" t="s">
        <v>85</v>
      </c>
      <c r="C25" s="120">
        <v>-323051</v>
      </c>
      <c r="D25" s="120">
        <v>-2875488</v>
      </c>
      <c r="E25" s="119"/>
    </row>
    <row r="26" spans="1:5" s="109" customFormat="1" ht="10.5" customHeight="1">
      <c r="A26" s="110"/>
      <c r="B26" s="125"/>
      <c r="C26" s="120"/>
      <c r="D26" s="120"/>
      <c r="E26" s="119"/>
    </row>
    <row r="27" spans="1:5" s="109" customFormat="1" ht="15.75" customHeight="1">
      <c r="A27" s="110"/>
      <c r="B27" s="125" t="s">
        <v>78</v>
      </c>
      <c r="C27" s="118">
        <v>-323051</v>
      </c>
      <c r="D27" s="118">
        <v>-2875488</v>
      </c>
      <c r="E27" s="119"/>
    </row>
    <row r="28" spans="1:5" s="109" customFormat="1">
      <c r="A28" s="110"/>
      <c r="B28" s="126"/>
      <c r="C28" s="119"/>
      <c r="D28" s="119"/>
      <c r="E28" s="119"/>
    </row>
    <row r="29" spans="1:5" s="109" customFormat="1">
      <c r="A29" s="110"/>
      <c r="B29" s="115" t="s">
        <v>199</v>
      </c>
      <c r="C29" s="119"/>
      <c r="D29" s="119"/>
      <c r="E29" s="119"/>
    </row>
    <row r="30" spans="1:5" s="109" customFormat="1" ht="17.25">
      <c r="A30" s="110"/>
      <c r="B30" s="113" t="s">
        <v>81</v>
      </c>
      <c r="C30" s="118">
        <v>512735</v>
      </c>
      <c r="D30" s="118">
        <v>0</v>
      </c>
      <c r="E30" s="66"/>
    </row>
    <row r="31" spans="1:5" s="109" customFormat="1" ht="17.25">
      <c r="A31" s="110"/>
      <c r="B31" s="117" t="s">
        <v>105</v>
      </c>
      <c r="C31" s="118">
        <v>-164387</v>
      </c>
      <c r="D31" s="118">
        <v>-335846</v>
      </c>
      <c r="E31" s="66"/>
    </row>
    <row r="32" spans="1:5" s="109" customFormat="1" ht="17.25">
      <c r="A32" s="110"/>
      <c r="B32" s="113" t="s">
        <v>213</v>
      </c>
      <c r="C32" s="118">
        <v>-727369</v>
      </c>
      <c r="D32" s="118">
        <v>-2482314</v>
      </c>
      <c r="E32" s="66"/>
    </row>
    <row r="33" spans="1:5" s="109" customFormat="1" ht="17.25">
      <c r="A33" s="110"/>
      <c r="B33" s="117" t="s">
        <v>82</v>
      </c>
      <c r="C33" s="120">
        <v>363593</v>
      </c>
      <c r="D33" s="120">
        <v>9604165</v>
      </c>
      <c r="E33" s="66"/>
    </row>
    <row r="34" spans="1:5" s="109" customFormat="1" ht="9" customHeight="1">
      <c r="A34" s="110"/>
      <c r="B34" s="115"/>
      <c r="C34" s="120"/>
      <c r="D34" s="120"/>
      <c r="E34" s="66"/>
    </row>
    <row r="35" spans="1:5" s="109" customFormat="1" ht="17.25">
      <c r="A35" s="110"/>
      <c r="B35" s="126"/>
      <c r="C35" s="118">
        <v>-15428</v>
      </c>
      <c r="D35" s="118">
        <v>6786005</v>
      </c>
      <c r="E35" s="66"/>
    </row>
    <row r="36" spans="1:5" s="109" customFormat="1" ht="9" customHeight="1">
      <c r="A36" s="110"/>
      <c r="B36" s="126"/>
      <c r="C36" s="118"/>
      <c r="D36" s="118"/>
      <c r="E36" s="116"/>
    </row>
    <row r="37" spans="1:5" s="109" customFormat="1">
      <c r="A37" s="110"/>
      <c r="B37" s="121" t="s">
        <v>80</v>
      </c>
      <c r="C37" s="118">
        <v>43757571</v>
      </c>
      <c r="D37" s="118">
        <v>-22355190</v>
      </c>
      <c r="E37" s="122"/>
    </row>
    <row r="38" spans="1:5" s="109" customFormat="1" ht="15.75" customHeight="1">
      <c r="A38" s="110"/>
      <c r="B38" s="127"/>
      <c r="C38" s="118"/>
      <c r="D38" s="118"/>
      <c r="E38" s="122"/>
    </row>
    <row r="39" spans="1:5" s="109" customFormat="1" ht="15.75" customHeight="1">
      <c r="A39" s="106"/>
      <c r="B39" s="121" t="s">
        <v>48</v>
      </c>
      <c r="C39" s="120">
        <v>63076531</v>
      </c>
      <c r="D39" s="120">
        <v>-22668695</v>
      </c>
      <c r="E39" s="67"/>
    </row>
    <row r="40" spans="1:5" s="109" customFormat="1" ht="15.75" customHeight="1">
      <c r="A40" s="110"/>
      <c r="B40" s="123"/>
      <c r="C40" s="114"/>
      <c r="D40" s="114"/>
      <c r="E40" s="114"/>
    </row>
    <row r="41" spans="1:5" s="109" customFormat="1" ht="22.5" customHeight="1">
      <c r="A41" s="110"/>
      <c r="B41" s="1" t="s">
        <v>71</v>
      </c>
      <c r="C41" s="16">
        <f>+C39+C8</f>
        <v>178450844</v>
      </c>
      <c r="D41" s="16">
        <f>+D39+D8</f>
        <v>70348368</v>
      </c>
      <c r="E41" s="128"/>
    </row>
    <row r="42" spans="1:5" s="109" customFormat="1" ht="15.75" customHeight="1">
      <c r="A42" s="106"/>
      <c r="B42" s="129"/>
      <c r="C42" s="20"/>
      <c r="D42" s="20"/>
      <c r="E42" s="20"/>
    </row>
    <row r="43" spans="1:5" s="109" customFormat="1">
      <c r="A43" s="106"/>
      <c r="B43" s="1" t="s">
        <v>99</v>
      </c>
      <c r="C43" s="20"/>
      <c r="D43" s="20"/>
      <c r="E43" s="20"/>
    </row>
    <row r="44" spans="1:5" s="109" customFormat="1">
      <c r="A44" s="106"/>
      <c r="B44" s="17" t="s">
        <v>100</v>
      </c>
      <c r="C44" s="111">
        <v>63240918</v>
      </c>
      <c r="D44" s="111">
        <v>-22332849</v>
      </c>
      <c r="E44" s="20"/>
    </row>
    <row r="45" spans="1:5" s="109" customFormat="1" ht="17.25">
      <c r="A45" s="106"/>
      <c r="B45" s="17" t="s">
        <v>101</v>
      </c>
      <c r="C45" s="120">
        <v>-164387</v>
      </c>
      <c r="D45" s="120">
        <v>-335846</v>
      </c>
      <c r="E45" s="20"/>
    </row>
    <row r="46" spans="1:5" s="109" customFormat="1" ht="17.25">
      <c r="A46" s="106"/>
      <c r="B46" s="17"/>
      <c r="C46" s="120"/>
      <c r="D46" s="120"/>
      <c r="E46" s="20"/>
    </row>
    <row r="47" spans="1:5" s="109" customFormat="1" ht="18" customHeight="1">
      <c r="A47" s="106"/>
      <c r="B47" s="129"/>
      <c r="C47" s="16">
        <v>63076531</v>
      </c>
      <c r="D47" s="16">
        <v>-22668695</v>
      </c>
      <c r="E47" s="20"/>
    </row>
    <row r="48" spans="1:5" s="109" customFormat="1" ht="15.75" customHeight="1">
      <c r="A48" s="106"/>
      <c r="B48" s="129"/>
      <c r="C48" s="20"/>
      <c r="D48" s="20"/>
      <c r="E48" s="20"/>
    </row>
    <row r="49" spans="1:5" s="109" customFormat="1" ht="15.75" customHeight="1">
      <c r="A49" s="106"/>
      <c r="B49" s="6" t="s">
        <v>46</v>
      </c>
      <c r="C49" s="130"/>
      <c r="D49" s="131"/>
      <c r="E49" s="132"/>
    </row>
    <row r="50" spans="1:5" s="109" customFormat="1" ht="15.75" customHeight="1">
      <c r="A50" s="106"/>
      <c r="B50" s="107"/>
      <c r="C50" s="8"/>
      <c r="D50" s="8"/>
      <c r="E50" s="8"/>
    </row>
    <row r="51" spans="1:5" s="109" customFormat="1" ht="15.75" customHeight="1">
      <c r="A51" s="106"/>
      <c r="B51" s="7"/>
      <c r="C51" s="8"/>
      <c r="D51" s="8"/>
      <c r="E51" s="8"/>
    </row>
    <row r="52" spans="1:5" s="109" customFormat="1" ht="15.75" customHeight="1">
      <c r="A52" s="106"/>
      <c r="B52" s="9"/>
      <c r="C52" s="10"/>
      <c r="D52" s="11"/>
      <c r="E52" s="11"/>
    </row>
    <row r="53" spans="1:5" s="109" customFormat="1" ht="15.75" customHeight="1">
      <c r="A53" s="106"/>
      <c r="B53" s="9"/>
      <c r="C53" s="10"/>
      <c r="D53" s="11"/>
      <c r="E53" s="11"/>
    </row>
    <row r="54" spans="1:5" s="109" customFormat="1" ht="15.75" customHeight="1">
      <c r="A54" s="106"/>
      <c r="B54" s="12"/>
      <c r="C54" s="7"/>
      <c r="D54" s="13"/>
      <c r="E54" s="13"/>
    </row>
    <row r="55" spans="1:5" s="109" customFormat="1" ht="15.75" customHeight="1">
      <c r="A55" s="106"/>
      <c r="B55" s="14"/>
      <c r="C55" s="7"/>
      <c r="D55" s="11"/>
      <c r="E55" s="11"/>
    </row>
    <row r="56" spans="1:5" s="109" customFormat="1" ht="15.75" customHeight="1">
      <c r="A56" s="106"/>
      <c r="B56" s="9"/>
      <c r="C56" s="7"/>
      <c r="D56" s="11"/>
      <c r="E56" s="11"/>
    </row>
    <row r="57" spans="1:5" s="109" customFormat="1" ht="15.75" customHeight="1">
      <c r="A57" s="106"/>
      <c r="B57" s="9"/>
      <c r="C57" s="10"/>
      <c r="D57" s="11"/>
      <c r="E57" s="11"/>
    </row>
    <row r="58" spans="1:5" s="109" customFormat="1" ht="15.75" customHeight="1">
      <c r="A58" s="106"/>
      <c r="B58" s="9"/>
      <c r="C58" s="10"/>
      <c r="D58" s="11"/>
      <c r="E58" s="11"/>
    </row>
    <row r="59" spans="1:5" s="109" customFormat="1" ht="15.75" customHeight="1">
      <c r="A59" s="106"/>
      <c r="B59" s="9"/>
      <c r="C59" s="10"/>
      <c r="D59" s="11"/>
      <c r="E59" s="11"/>
    </row>
    <row r="60" spans="1:5" s="109" customFormat="1" ht="15.75" customHeight="1">
      <c r="A60" s="106"/>
      <c r="B60" s="9"/>
      <c r="C60" s="10"/>
      <c r="D60" s="11"/>
      <c r="E60" s="11"/>
    </row>
    <row r="61" spans="1:5" s="109" customFormat="1" ht="15.75" customHeight="1">
      <c r="A61" s="106"/>
      <c r="B61" s="9"/>
      <c r="C61" s="10"/>
      <c r="D61" s="11"/>
      <c r="E61" s="11"/>
    </row>
    <row r="62" spans="1:5" s="109" customFormat="1" ht="15.75" customHeight="1">
      <c r="A62" s="106"/>
      <c r="B62" s="9"/>
      <c r="C62" s="10"/>
      <c r="D62" s="11"/>
      <c r="E62" s="11"/>
    </row>
    <row r="63" spans="1:5" s="109" customFormat="1" ht="15.75" customHeight="1">
      <c r="A63" s="106"/>
      <c r="B63" s="9"/>
      <c r="C63" s="10"/>
      <c r="D63" s="11"/>
      <c r="E63" s="11"/>
    </row>
    <row r="64" spans="1:5" s="109" customFormat="1" ht="15.75" customHeight="1">
      <c r="A64" s="106"/>
      <c r="B64" s="9"/>
      <c r="C64" s="7"/>
      <c r="D64" s="7"/>
      <c r="E64" s="7"/>
    </row>
    <row r="65" spans="1:5" s="109" customFormat="1" ht="15.75" customHeight="1">
      <c r="A65" s="106"/>
      <c r="B65" s="107"/>
      <c r="C65" s="8"/>
      <c r="D65" s="8"/>
      <c r="E65" s="8"/>
    </row>
    <row r="66" spans="1:5" s="109" customFormat="1" ht="15.75" customHeight="1">
      <c r="A66" s="106"/>
      <c r="B66" s="107"/>
      <c r="C66" s="8"/>
      <c r="D66" s="8"/>
      <c r="E66" s="8"/>
    </row>
    <row r="67" spans="1:5" s="109" customFormat="1" ht="15.75" customHeight="1">
      <c r="A67" s="106"/>
      <c r="B67" s="107"/>
      <c r="C67" s="8"/>
      <c r="D67" s="8"/>
      <c r="E67" s="8"/>
    </row>
    <row r="68" spans="1:5" s="109" customFormat="1" ht="15.75" customHeight="1">
      <c r="A68" s="106"/>
      <c r="B68" s="107"/>
      <c r="C68" s="8"/>
      <c r="D68" s="8"/>
      <c r="E68" s="8"/>
    </row>
    <row r="69" spans="1:5" s="109" customFormat="1" ht="15.75" customHeight="1">
      <c r="A69" s="106"/>
      <c r="B69" s="107"/>
      <c r="C69" s="8"/>
      <c r="D69" s="8"/>
      <c r="E69" s="8"/>
    </row>
    <row r="70" spans="1:5" s="109" customFormat="1" ht="15.75" customHeight="1">
      <c r="A70" s="106"/>
      <c r="B70" s="107"/>
      <c r="C70" s="8"/>
      <c r="D70" s="8"/>
      <c r="E70" s="8"/>
    </row>
    <row r="71" spans="1:5" s="109" customFormat="1" ht="15.75" customHeight="1">
      <c r="A71" s="106"/>
      <c r="B71" s="107"/>
      <c r="C71" s="8"/>
      <c r="D71" s="8"/>
      <c r="E71" s="8"/>
    </row>
    <row r="72" spans="1:5" s="109" customFormat="1" ht="15.75" customHeight="1">
      <c r="A72" s="106"/>
      <c r="B72" s="107"/>
      <c r="C72" s="8"/>
      <c r="D72" s="8"/>
      <c r="E72" s="8"/>
    </row>
    <row r="73" spans="1:5" s="109" customFormat="1" ht="15.75" customHeight="1">
      <c r="A73" s="106"/>
      <c r="B73" s="107"/>
      <c r="C73" s="8"/>
      <c r="D73" s="8"/>
      <c r="E73" s="8"/>
    </row>
    <row r="74" spans="1:5" s="109" customFormat="1" ht="15.75" customHeight="1">
      <c r="A74" s="106"/>
      <c r="B74" s="107"/>
      <c r="C74" s="8"/>
      <c r="D74" s="8"/>
      <c r="E74" s="8"/>
    </row>
    <row r="75" spans="1:5" s="109" customFormat="1" ht="15.75" customHeight="1">
      <c r="A75" s="106"/>
      <c r="B75" s="107"/>
      <c r="C75" s="8"/>
      <c r="D75" s="8"/>
      <c r="E75" s="8"/>
    </row>
    <row r="76" spans="1:5" s="109" customFormat="1" ht="15.75" customHeight="1">
      <c r="A76" s="106"/>
      <c r="B76" s="107"/>
      <c r="C76" s="8"/>
      <c r="D76" s="8"/>
      <c r="E76" s="8"/>
    </row>
    <row r="77" spans="1:5" s="109" customFormat="1" ht="15.75" customHeight="1">
      <c r="A77" s="106"/>
      <c r="B77" s="107"/>
      <c r="C77" s="8"/>
      <c r="D77" s="8"/>
      <c r="E77" s="8"/>
    </row>
    <row r="78" spans="1:5" s="109" customFormat="1" ht="15.75" customHeight="1">
      <c r="A78" s="106"/>
      <c r="B78" s="107"/>
      <c r="C78" s="8"/>
      <c r="D78" s="8"/>
      <c r="E78" s="8"/>
    </row>
    <row r="79" spans="1:5" s="109" customFormat="1" ht="15.75" customHeight="1">
      <c r="A79" s="106"/>
      <c r="B79" s="107"/>
      <c r="C79" s="8"/>
      <c r="D79" s="8"/>
      <c r="E79" s="8"/>
    </row>
    <row r="80" spans="1:5" s="109" customFormat="1" ht="15.75" customHeight="1">
      <c r="A80" s="106"/>
      <c r="B80" s="107"/>
      <c r="C80" s="8"/>
      <c r="D80" s="8"/>
      <c r="E80" s="8"/>
    </row>
    <row r="81" spans="1:5" s="109" customFormat="1" ht="15.75" customHeight="1">
      <c r="A81" s="106"/>
      <c r="B81" s="107"/>
      <c r="C81" s="8"/>
      <c r="D81" s="8"/>
      <c r="E81" s="8"/>
    </row>
    <row r="82" spans="1:5" s="109" customFormat="1" ht="15.75" customHeight="1">
      <c r="A82" s="106"/>
      <c r="B82" s="107"/>
      <c r="C82" s="8"/>
      <c r="D82" s="8"/>
      <c r="E82" s="8"/>
    </row>
    <row r="83" spans="1:5" s="109" customFormat="1" ht="15.75" customHeight="1">
      <c r="A83" s="106"/>
      <c r="B83" s="107"/>
      <c r="C83" s="8"/>
      <c r="D83" s="8"/>
      <c r="E83" s="8"/>
    </row>
    <row r="84" spans="1:5" s="109" customFormat="1" ht="15.75" customHeight="1">
      <c r="A84" s="106"/>
      <c r="B84" s="107"/>
      <c r="C84" s="8"/>
      <c r="D84" s="8"/>
      <c r="E84" s="8"/>
    </row>
    <row r="85" spans="1:5" s="109" customFormat="1" ht="15.75" customHeight="1">
      <c r="A85" s="106"/>
      <c r="B85" s="107"/>
      <c r="C85" s="8"/>
      <c r="D85" s="8"/>
      <c r="E85" s="8"/>
    </row>
    <row r="86" spans="1:5" s="109" customFormat="1" ht="15.75" customHeight="1">
      <c r="A86" s="106"/>
      <c r="B86" s="107"/>
      <c r="C86" s="8"/>
      <c r="D86" s="8"/>
      <c r="E86" s="8"/>
    </row>
    <row r="87" spans="1:5" s="109" customFormat="1" ht="15.75" customHeight="1">
      <c r="A87" s="106"/>
      <c r="B87" s="107"/>
      <c r="C87" s="8"/>
      <c r="D87" s="8"/>
      <c r="E87" s="8"/>
    </row>
    <row r="88" spans="1:5" s="109" customFormat="1" ht="15.75" customHeight="1">
      <c r="A88" s="106"/>
      <c r="B88" s="107"/>
      <c r="C88" s="8"/>
      <c r="D88" s="8"/>
      <c r="E88" s="8"/>
    </row>
    <row r="89" spans="1:5" s="109" customFormat="1" ht="15.75" customHeight="1">
      <c r="A89" s="106"/>
      <c r="B89" s="107"/>
      <c r="C89" s="8"/>
      <c r="D89" s="8"/>
      <c r="E89" s="8"/>
    </row>
    <row r="90" spans="1:5" s="109" customFormat="1" ht="15.75" customHeight="1">
      <c r="A90" s="106"/>
      <c r="B90" s="107"/>
      <c r="C90" s="8"/>
      <c r="D90" s="8"/>
      <c r="E90" s="8"/>
    </row>
    <row r="91" spans="1:5" s="109" customFormat="1" ht="15.75" customHeight="1">
      <c r="A91" s="106"/>
      <c r="B91" s="107"/>
      <c r="C91" s="8"/>
      <c r="D91" s="8"/>
      <c r="E91" s="8"/>
    </row>
    <row r="92" spans="1:5" s="109" customFormat="1" ht="15.75" customHeight="1">
      <c r="A92" s="106"/>
      <c r="B92" s="107"/>
      <c r="C92" s="8"/>
      <c r="D92" s="8"/>
      <c r="E92" s="8"/>
    </row>
    <row r="93" spans="1:5" s="109" customFormat="1" ht="15.75" customHeight="1">
      <c r="A93" s="106"/>
      <c r="B93" s="107"/>
      <c r="C93" s="8"/>
      <c r="D93" s="8"/>
      <c r="E93" s="8"/>
    </row>
    <row r="94" spans="1:5" s="109" customFormat="1" ht="15.75" customHeight="1">
      <c r="A94" s="106"/>
      <c r="B94" s="107"/>
      <c r="C94" s="8"/>
      <c r="D94" s="8"/>
      <c r="E94" s="8"/>
    </row>
    <row r="95" spans="1:5" s="109" customFormat="1" ht="15.75" customHeight="1">
      <c r="A95" s="106"/>
      <c r="B95" s="107"/>
      <c r="C95" s="8"/>
      <c r="D95" s="8"/>
      <c r="E95" s="8"/>
    </row>
    <row r="96" spans="1:5" s="109" customFormat="1" ht="15.75" customHeight="1">
      <c r="A96" s="106"/>
      <c r="B96" s="107"/>
      <c r="C96" s="8"/>
      <c r="D96" s="8"/>
      <c r="E96" s="8"/>
    </row>
    <row r="97" spans="1:5" s="109" customFormat="1" ht="15.75" customHeight="1">
      <c r="A97" s="106"/>
      <c r="B97" s="107"/>
      <c r="C97" s="8"/>
      <c r="D97" s="8"/>
      <c r="E97" s="8"/>
    </row>
    <row r="98" spans="1:5" s="109" customFormat="1" ht="15.75" customHeight="1">
      <c r="A98" s="106"/>
      <c r="B98" s="107"/>
      <c r="C98" s="8"/>
      <c r="D98" s="8"/>
      <c r="E98" s="8"/>
    </row>
    <row r="99" spans="1:5" s="109" customFormat="1" ht="15.75" customHeight="1">
      <c r="A99" s="106"/>
      <c r="B99" s="107"/>
      <c r="C99" s="8"/>
      <c r="D99" s="8"/>
      <c r="E99" s="8"/>
    </row>
    <row r="100" spans="1:5" s="109" customFormat="1" ht="15.75" customHeight="1">
      <c r="A100" s="106"/>
      <c r="B100" s="107"/>
      <c r="C100" s="8"/>
      <c r="D100" s="8"/>
      <c r="E100" s="8"/>
    </row>
    <row r="101" spans="1:5" s="109" customFormat="1" ht="15.75" customHeight="1">
      <c r="A101" s="106"/>
      <c r="B101" s="107"/>
      <c r="C101" s="8"/>
      <c r="D101" s="8"/>
      <c r="E101" s="8"/>
    </row>
    <row r="102" spans="1:5" s="109" customFormat="1" ht="15.75" customHeight="1">
      <c r="A102" s="106"/>
      <c r="B102" s="107"/>
      <c r="C102" s="8"/>
      <c r="D102" s="8"/>
      <c r="E102" s="8"/>
    </row>
    <row r="103" spans="1:5" s="109" customFormat="1" ht="15.75" customHeight="1">
      <c r="A103" s="106"/>
      <c r="B103" s="107"/>
      <c r="C103" s="8"/>
      <c r="D103" s="8"/>
      <c r="E103" s="8"/>
    </row>
    <row r="104" spans="1:5" s="109" customFormat="1" ht="15.75" customHeight="1">
      <c r="A104" s="106"/>
      <c r="B104" s="107"/>
      <c r="C104" s="8"/>
      <c r="D104" s="8"/>
      <c r="E104" s="8"/>
    </row>
    <row r="105" spans="1:5" s="109" customFormat="1" ht="15.75" customHeight="1">
      <c r="A105" s="106"/>
      <c r="B105" s="107"/>
      <c r="C105" s="8"/>
      <c r="D105" s="8"/>
      <c r="E105" s="8"/>
    </row>
    <row r="106" spans="1:5" s="109" customFormat="1" ht="15.75" customHeight="1">
      <c r="A106" s="106"/>
      <c r="B106" s="107"/>
      <c r="C106" s="8"/>
      <c r="D106" s="8"/>
      <c r="E106" s="8"/>
    </row>
    <row r="107" spans="1:5" s="109" customFormat="1" ht="15.75" customHeight="1">
      <c r="A107" s="106"/>
      <c r="B107" s="107"/>
      <c r="C107" s="8"/>
      <c r="D107" s="8"/>
      <c r="E107" s="8"/>
    </row>
    <row r="108" spans="1:5" s="109" customFormat="1" ht="15.75" customHeight="1">
      <c r="A108" s="106"/>
      <c r="B108" s="107"/>
      <c r="C108" s="8"/>
      <c r="D108" s="8"/>
      <c r="E108" s="8"/>
    </row>
    <row r="109" spans="1:5" s="109" customFormat="1" ht="15.75" customHeight="1">
      <c r="A109" s="106"/>
      <c r="B109" s="107"/>
      <c r="C109" s="8"/>
      <c r="D109" s="8"/>
      <c r="E109" s="8"/>
    </row>
    <row r="110" spans="1:5" s="109" customFormat="1" ht="15.75" customHeight="1">
      <c r="A110" s="106"/>
      <c r="B110" s="107"/>
      <c r="C110" s="8"/>
      <c r="D110" s="8"/>
      <c r="E110" s="8"/>
    </row>
    <row r="111" spans="1:5" s="109" customFormat="1" ht="15.75" customHeight="1">
      <c r="A111" s="106"/>
      <c r="B111" s="107"/>
      <c r="C111" s="8"/>
      <c r="D111" s="8"/>
      <c r="E111" s="8"/>
    </row>
    <row r="112" spans="1:5" s="109" customFormat="1" ht="15.75" customHeight="1">
      <c r="A112" s="106"/>
      <c r="B112" s="107"/>
      <c r="C112" s="8"/>
      <c r="D112" s="8"/>
      <c r="E112" s="8"/>
    </row>
    <row r="113" spans="1:5" s="109" customFormat="1" ht="15.75" customHeight="1">
      <c r="A113" s="106"/>
      <c r="B113" s="107"/>
      <c r="C113" s="8"/>
      <c r="D113" s="8"/>
      <c r="E113" s="8"/>
    </row>
    <row r="114" spans="1:5" s="109" customFormat="1" ht="15.75" customHeight="1">
      <c r="A114" s="106"/>
      <c r="B114" s="107"/>
      <c r="C114" s="8"/>
      <c r="D114" s="8"/>
      <c r="E114" s="8"/>
    </row>
    <row r="115" spans="1:5" s="109" customFormat="1" ht="15.75" customHeight="1">
      <c r="A115" s="106"/>
      <c r="B115" s="107"/>
      <c r="C115" s="8"/>
      <c r="D115" s="8"/>
      <c r="E115" s="8"/>
    </row>
    <row r="116" spans="1:5" s="109" customFormat="1" ht="15.75" customHeight="1">
      <c r="A116" s="106"/>
      <c r="B116" s="107"/>
      <c r="C116" s="8"/>
      <c r="D116" s="8"/>
      <c r="E116" s="8"/>
    </row>
    <row r="117" spans="1:5" s="109" customFormat="1" ht="15.75" customHeight="1">
      <c r="A117" s="106"/>
      <c r="B117" s="107"/>
      <c r="C117" s="8"/>
      <c r="D117" s="8"/>
      <c r="E117" s="8"/>
    </row>
    <row r="118" spans="1:5" s="109" customFormat="1" ht="15.75" customHeight="1">
      <c r="A118" s="106"/>
      <c r="B118" s="107"/>
      <c r="C118" s="8"/>
      <c r="D118" s="8"/>
      <c r="E118" s="8"/>
    </row>
    <row r="119" spans="1:5" s="109" customFormat="1" ht="15.75" customHeight="1">
      <c r="A119" s="106"/>
      <c r="B119" s="107"/>
      <c r="C119" s="8"/>
      <c r="D119" s="8"/>
      <c r="E119" s="8"/>
    </row>
    <row r="120" spans="1:5" s="109" customFormat="1" ht="15.75" customHeight="1">
      <c r="A120" s="106"/>
      <c r="B120" s="107"/>
      <c r="C120" s="8"/>
      <c r="D120" s="8"/>
      <c r="E120" s="8"/>
    </row>
    <row r="121" spans="1:5" s="109" customFormat="1" ht="15.75" customHeight="1">
      <c r="A121" s="106"/>
      <c r="B121" s="107"/>
      <c r="C121" s="8"/>
      <c r="D121" s="8"/>
      <c r="E121" s="8"/>
    </row>
    <row r="122" spans="1:5" s="109" customFormat="1" ht="15.75" customHeight="1">
      <c r="A122" s="106"/>
      <c r="B122" s="107"/>
      <c r="C122" s="8"/>
      <c r="D122" s="8"/>
      <c r="E122" s="8"/>
    </row>
    <row r="123" spans="1:5" s="109" customFormat="1" ht="15.75" customHeight="1">
      <c r="A123" s="106"/>
      <c r="B123" s="107"/>
      <c r="C123" s="8"/>
      <c r="D123" s="8"/>
      <c r="E123" s="8"/>
    </row>
    <row r="124" spans="1:5" s="109" customFormat="1" ht="15.75" customHeight="1">
      <c r="A124" s="106"/>
      <c r="B124" s="107"/>
      <c r="C124" s="8"/>
      <c r="D124" s="8"/>
      <c r="E124" s="8"/>
    </row>
    <row r="125" spans="1:5" s="109" customFormat="1" ht="15.75" customHeight="1">
      <c r="A125" s="106"/>
      <c r="B125" s="107"/>
      <c r="C125" s="8"/>
      <c r="D125" s="8"/>
      <c r="E125" s="8"/>
    </row>
    <row r="126" spans="1:5" s="109" customFormat="1" ht="15.75" customHeight="1">
      <c r="A126" s="106"/>
      <c r="B126" s="107"/>
      <c r="C126" s="8"/>
      <c r="D126" s="8"/>
      <c r="E126" s="8"/>
    </row>
    <row r="127" spans="1:5" s="109" customFormat="1" ht="15.75" customHeight="1">
      <c r="A127" s="106"/>
      <c r="B127" s="107"/>
      <c r="C127" s="8"/>
      <c r="D127" s="8"/>
      <c r="E127" s="8"/>
    </row>
    <row r="128" spans="1:5" s="109" customFormat="1" ht="15.75" customHeight="1">
      <c r="A128" s="106"/>
      <c r="B128" s="107"/>
      <c r="C128" s="8"/>
      <c r="D128" s="8"/>
      <c r="E128" s="8"/>
    </row>
    <row r="129" spans="1:5" s="109" customFormat="1" ht="15.75" customHeight="1">
      <c r="A129" s="106"/>
      <c r="B129" s="107"/>
      <c r="C129" s="8"/>
      <c r="D129" s="8"/>
      <c r="E129" s="8"/>
    </row>
    <row r="130" spans="1:5" s="109" customFormat="1" ht="15.75" customHeight="1">
      <c r="A130" s="106"/>
      <c r="B130" s="107"/>
      <c r="C130" s="8"/>
      <c r="D130" s="8"/>
      <c r="E130" s="8"/>
    </row>
    <row r="131" spans="1:5" s="109" customFormat="1" ht="15.75" customHeight="1">
      <c r="A131" s="106"/>
      <c r="B131" s="107"/>
      <c r="C131" s="8"/>
      <c r="D131" s="8"/>
      <c r="E131" s="8"/>
    </row>
    <row r="132" spans="1:5" s="109" customFormat="1" ht="15.75" customHeight="1">
      <c r="A132" s="106"/>
      <c r="B132" s="107"/>
      <c r="C132" s="8"/>
      <c r="D132" s="8"/>
      <c r="E132" s="8"/>
    </row>
    <row r="133" spans="1:5" s="109" customFormat="1" ht="15.75" customHeight="1">
      <c r="A133" s="106"/>
      <c r="B133" s="107"/>
      <c r="C133" s="8"/>
      <c r="D133" s="8"/>
      <c r="E133" s="8"/>
    </row>
    <row r="134" spans="1:5" s="109" customFormat="1" ht="15.75" customHeight="1">
      <c r="A134" s="106"/>
      <c r="B134" s="107"/>
      <c r="C134" s="8"/>
      <c r="D134" s="8"/>
      <c r="E134" s="8"/>
    </row>
    <row r="135" spans="1:5" s="109" customFormat="1" ht="15.75" customHeight="1">
      <c r="A135" s="106"/>
      <c r="B135" s="107"/>
      <c r="C135" s="8"/>
      <c r="D135" s="8"/>
      <c r="E135" s="8"/>
    </row>
    <row r="136" spans="1:5" s="109" customFormat="1" ht="15.75" customHeight="1">
      <c r="A136" s="106"/>
      <c r="B136" s="107"/>
      <c r="C136" s="8"/>
      <c r="D136" s="8"/>
      <c r="E136" s="8"/>
    </row>
    <row r="137" spans="1:5" s="109" customFormat="1" ht="15.75" customHeight="1">
      <c r="A137" s="106"/>
      <c r="B137" s="107"/>
      <c r="C137" s="8"/>
      <c r="D137" s="8"/>
      <c r="E137" s="8"/>
    </row>
    <row r="138" spans="1:5" s="109" customFormat="1" ht="15.75" customHeight="1">
      <c r="A138" s="106"/>
      <c r="B138" s="107"/>
      <c r="C138" s="8"/>
      <c r="D138" s="8"/>
      <c r="E138" s="8"/>
    </row>
    <row r="139" spans="1:5" s="109" customFormat="1" ht="15.75" customHeight="1">
      <c r="A139" s="106"/>
      <c r="B139" s="107"/>
      <c r="C139" s="8"/>
      <c r="D139" s="8"/>
      <c r="E139" s="8"/>
    </row>
    <row r="140" spans="1:5" s="109" customFormat="1" ht="15.75" customHeight="1">
      <c r="A140" s="106"/>
      <c r="B140" s="107"/>
      <c r="C140" s="8"/>
      <c r="D140" s="8"/>
      <c r="E140" s="8"/>
    </row>
    <row r="141" spans="1:5" s="109" customFormat="1" ht="15.75" customHeight="1">
      <c r="A141" s="106"/>
      <c r="B141" s="107"/>
      <c r="C141" s="8"/>
      <c r="D141" s="8"/>
      <c r="E141" s="8"/>
    </row>
    <row r="142" spans="1:5" s="109" customFormat="1" ht="15.75" customHeight="1">
      <c r="A142" s="106"/>
      <c r="B142" s="107"/>
      <c r="C142" s="8"/>
      <c r="D142" s="8"/>
      <c r="E142" s="8"/>
    </row>
    <row r="143" spans="1:5" s="109" customFormat="1" ht="15.75" customHeight="1">
      <c r="A143" s="106"/>
      <c r="B143" s="107"/>
      <c r="C143" s="8"/>
      <c r="D143" s="8"/>
      <c r="E143" s="8"/>
    </row>
    <row r="144" spans="1:5" s="109" customFormat="1" ht="15.75" customHeight="1">
      <c r="A144" s="106"/>
      <c r="B144" s="107"/>
      <c r="C144" s="8"/>
      <c r="D144" s="8"/>
      <c r="E144" s="8"/>
    </row>
    <row r="145" spans="1:5" s="109" customFormat="1" ht="15.75" customHeight="1">
      <c r="A145" s="106"/>
      <c r="B145" s="107"/>
      <c r="C145" s="8"/>
      <c r="D145" s="8"/>
      <c r="E145" s="8"/>
    </row>
    <row r="146" spans="1:5" s="109" customFormat="1" ht="15.75" customHeight="1">
      <c r="A146" s="106"/>
      <c r="B146" s="107"/>
      <c r="C146" s="8"/>
      <c r="D146" s="8"/>
      <c r="E146" s="8"/>
    </row>
    <row r="147" spans="1:5" s="109" customFormat="1" ht="15.75" customHeight="1">
      <c r="A147" s="106"/>
      <c r="B147" s="107"/>
      <c r="C147" s="8"/>
      <c r="D147" s="8"/>
      <c r="E147" s="8"/>
    </row>
    <row r="148" spans="1:5" s="109" customFormat="1" ht="15.75" customHeight="1">
      <c r="A148" s="106"/>
      <c r="B148" s="107"/>
      <c r="C148" s="8"/>
      <c r="D148" s="8"/>
      <c r="E148" s="8"/>
    </row>
    <row r="149" spans="1:5" s="109" customFormat="1" ht="15.75" customHeight="1">
      <c r="A149" s="106"/>
      <c r="B149" s="107"/>
      <c r="C149" s="8"/>
      <c r="D149" s="8"/>
      <c r="E149" s="8"/>
    </row>
    <row r="150" spans="1:5" s="109" customFormat="1" ht="15.75" customHeight="1">
      <c r="A150" s="106"/>
      <c r="B150" s="107"/>
      <c r="C150" s="8"/>
      <c r="D150" s="8"/>
      <c r="E150" s="8"/>
    </row>
    <row r="151" spans="1:5" s="109" customFormat="1" ht="15.75" customHeight="1">
      <c r="A151" s="106"/>
      <c r="B151" s="107"/>
      <c r="C151" s="8"/>
      <c r="D151" s="8"/>
      <c r="E151" s="8"/>
    </row>
    <row r="152" spans="1:5" s="109" customFormat="1" ht="15.75" customHeight="1">
      <c r="A152" s="106"/>
      <c r="B152" s="107"/>
      <c r="C152" s="8"/>
      <c r="D152" s="8"/>
      <c r="E152" s="8"/>
    </row>
    <row r="153" spans="1:5" s="109" customFormat="1" ht="15.75" customHeight="1">
      <c r="A153" s="106"/>
      <c r="B153" s="107"/>
      <c r="C153" s="8"/>
      <c r="D153" s="8"/>
      <c r="E153" s="8"/>
    </row>
    <row r="154" spans="1:5" s="109" customFormat="1" ht="15.75" customHeight="1">
      <c r="A154" s="106"/>
      <c r="B154" s="107"/>
      <c r="C154" s="8"/>
      <c r="D154" s="8"/>
      <c r="E154" s="8"/>
    </row>
    <row r="155" spans="1:5" s="109" customFormat="1" ht="15.75" customHeight="1">
      <c r="A155" s="106"/>
      <c r="B155" s="107"/>
      <c r="C155" s="8"/>
      <c r="D155" s="8"/>
      <c r="E155" s="8"/>
    </row>
    <row r="156" spans="1:5" s="109" customFormat="1" ht="15.75" customHeight="1">
      <c r="A156" s="106"/>
      <c r="B156" s="107"/>
      <c r="C156" s="8"/>
      <c r="D156" s="8"/>
      <c r="E156" s="8"/>
    </row>
    <row r="157" spans="1:5" s="109" customFormat="1" ht="15.75" customHeight="1">
      <c r="A157" s="106"/>
      <c r="B157" s="107"/>
      <c r="C157" s="8"/>
      <c r="D157" s="8"/>
      <c r="E157" s="8"/>
    </row>
    <row r="158" spans="1:5" s="109" customFormat="1" ht="15.75" customHeight="1">
      <c r="A158" s="106"/>
      <c r="B158" s="107"/>
      <c r="C158" s="8"/>
      <c r="D158" s="8"/>
      <c r="E158" s="8"/>
    </row>
    <row r="159" spans="1:5" s="109" customFormat="1" ht="15.75" customHeight="1">
      <c r="A159" s="106"/>
      <c r="B159" s="107"/>
      <c r="C159" s="8"/>
      <c r="D159" s="8"/>
      <c r="E159" s="8"/>
    </row>
    <row r="160" spans="1:5" s="109" customFormat="1" ht="15.75" customHeight="1">
      <c r="A160" s="106"/>
      <c r="B160" s="107"/>
      <c r="C160" s="8"/>
      <c r="D160" s="8"/>
      <c r="E160" s="8"/>
    </row>
    <row r="161" spans="1:5" s="109" customFormat="1" ht="15.75" customHeight="1">
      <c r="A161" s="106"/>
      <c r="B161" s="107"/>
      <c r="C161" s="8"/>
      <c r="D161" s="8"/>
      <c r="E161" s="8"/>
    </row>
    <row r="162" spans="1:5" s="109" customFormat="1" ht="15.75" customHeight="1">
      <c r="A162" s="106"/>
      <c r="B162" s="107"/>
      <c r="C162" s="8"/>
      <c r="D162" s="8"/>
      <c r="E162" s="8"/>
    </row>
    <row r="163" spans="1:5" s="109" customFormat="1" ht="15.75" customHeight="1">
      <c r="A163" s="106"/>
      <c r="B163" s="107"/>
      <c r="C163" s="8"/>
      <c r="D163" s="8"/>
      <c r="E163" s="8"/>
    </row>
    <row r="164" spans="1:5" s="109" customFormat="1" ht="15.75" customHeight="1">
      <c r="A164" s="106"/>
      <c r="B164" s="107"/>
      <c r="C164" s="8"/>
      <c r="D164" s="8"/>
      <c r="E164" s="8"/>
    </row>
    <row r="165" spans="1:5" s="109" customFormat="1" ht="15.75" customHeight="1">
      <c r="A165" s="106"/>
      <c r="B165" s="107"/>
      <c r="C165" s="8"/>
      <c r="D165" s="8"/>
      <c r="E165" s="8"/>
    </row>
    <row r="166" spans="1:5" s="109" customFormat="1" ht="15.75" customHeight="1">
      <c r="A166" s="106"/>
      <c r="B166" s="105"/>
    </row>
    <row r="167" spans="1:5" s="109" customFormat="1" ht="15.75" customHeight="1">
      <c r="A167" s="106"/>
      <c r="B167" s="105"/>
    </row>
    <row r="168" spans="1:5" s="109" customFormat="1" ht="15.75" customHeight="1">
      <c r="A168" s="106"/>
      <c r="B168" s="105"/>
    </row>
    <row r="169" spans="1:5" s="109" customFormat="1" ht="15.75" customHeight="1">
      <c r="A169" s="106"/>
      <c r="B169" s="105"/>
    </row>
    <row r="170" spans="1:5" s="109" customFormat="1" ht="15.75" customHeight="1">
      <c r="A170" s="106"/>
      <c r="B170" s="105"/>
    </row>
    <row r="171" spans="1:5" s="109" customFormat="1" ht="15.75" customHeight="1">
      <c r="A171" s="106"/>
      <c r="B171" s="105"/>
    </row>
    <row r="172" spans="1:5" s="109" customFormat="1" ht="15.75" customHeight="1">
      <c r="A172" s="106"/>
      <c r="B172" s="105"/>
    </row>
    <row r="173" spans="1:5" s="109" customFormat="1" ht="15.75" customHeight="1">
      <c r="A173" s="106"/>
      <c r="B173" s="105"/>
    </row>
    <row r="174" spans="1:5" s="109" customFormat="1" ht="15.75" customHeight="1">
      <c r="A174" s="106"/>
      <c r="B174" s="105"/>
    </row>
    <row r="175" spans="1:5" s="109" customFormat="1" ht="15.75" customHeight="1">
      <c r="A175" s="106"/>
      <c r="B175" s="105"/>
    </row>
    <row r="176" spans="1:5" s="109" customFormat="1" ht="15.75" customHeight="1">
      <c r="A176" s="106"/>
      <c r="B176" s="105"/>
    </row>
    <row r="177" spans="1:2" s="109" customFormat="1" ht="15.75" customHeight="1">
      <c r="A177" s="106"/>
      <c r="B177" s="105"/>
    </row>
    <row r="178" spans="1:2" s="109" customFormat="1" ht="15.75" customHeight="1">
      <c r="A178" s="106"/>
      <c r="B178" s="105"/>
    </row>
    <row r="179" spans="1:2" s="109" customFormat="1" ht="15.75" customHeight="1">
      <c r="A179" s="106"/>
      <c r="B179" s="105"/>
    </row>
    <row r="180" spans="1:2" s="109" customFormat="1" ht="15.75" customHeight="1">
      <c r="A180" s="106"/>
      <c r="B180" s="105"/>
    </row>
    <row r="181" spans="1:2" s="109" customFormat="1" ht="15.75" customHeight="1">
      <c r="A181" s="106"/>
      <c r="B181" s="105"/>
    </row>
    <row r="182" spans="1:2" s="109" customFormat="1" ht="15.75" customHeight="1">
      <c r="A182" s="106"/>
      <c r="B182" s="105"/>
    </row>
    <row r="183" spans="1:2" s="109" customFormat="1" ht="15.75" customHeight="1">
      <c r="A183" s="106"/>
      <c r="B183" s="105"/>
    </row>
    <row r="184" spans="1:2" s="109" customFormat="1" ht="15.75" customHeight="1">
      <c r="A184" s="106"/>
      <c r="B184" s="105"/>
    </row>
    <row r="185" spans="1:2" s="109" customFormat="1" ht="15.75" customHeight="1">
      <c r="A185" s="106"/>
      <c r="B185" s="105"/>
    </row>
    <row r="186" spans="1:2" s="109" customFormat="1" ht="15.75" customHeight="1">
      <c r="A186" s="106"/>
      <c r="B186" s="105"/>
    </row>
    <row r="187" spans="1:2" s="109" customFormat="1" ht="15.75" customHeight="1">
      <c r="A187" s="106"/>
      <c r="B187" s="105"/>
    </row>
    <row r="188" spans="1:2" s="109" customFormat="1" ht="15.75" customHeight="1">
      <c r="A188" s="106"/>
      <c r="B188" s="105"/>
    </row>
    <row r="189" spans="1:2" s="109" customFormat="1" ht="15.75" customHeight="1">
      <c r="A189" s="106"/>
      <c r="B189" s="105"/>
    </row>
    <row r="190" spans="1:2" s="109" customFormat="1" ht="15.75" customHeight="1">
      <c r="A190" s="106"/>
      <c r="B190" s="105"/>
    </row>
    <row r="191" spans="1:2" s="109" customFormat="1" ht="15.75" customHeight="1">
      <c r="A191" s="106"/>
      <c r="B191" s="105"/>
    </row>
    <row r="192" spans="1:2" s="109" customFormat="1" ht="15.75" customHeight="1">
      <c r="A192" s="106"/>
      <c r="B192" s="105"/>
    </row>
    <row r="193" spans="1:2" s="109" customFormat="1" ht="15.75" customHeight="1">
      <c r="A193" s="106"/>
      <c r="B193" s="105"/>
    </row>
    <row r="194" spans="1:2" s="109" customFormat="1" ht="15.75" customHeight="1">
      <c r="A194" s="106"/>
      <c r="B194" s="105"/>
    </row>
    <row r="195" spans="1:2" s="109" customFormat="1" ht="15.75" customHeight="1">
      <c r="A195" s="106"/>
      <c r="B195" s="105"/>
    </row>
    <row r="196" spans="1:2" s="109" customFormat="1" ht="15.75" customHeight="1">
      <c r="A196" s="106"/>
      <c r="B196" s="105"/>
    </row>
    <row r="197" spans="1:2" s="109" customFormat="1" ht="15.75" customHeight="1">
      <c r="A197" s="106"/>
      <c r="B197" s="105"/>
    </row>
    <row r="198" spans="1:2" s="109" customFormat="1" ht="15.75" customHeight="1">
      <c r="A198" s="106"/>
      <c r="B198" s="105"/>
    </row>
    <row r="199" spans="1:2" s="109" customFormat="1" ht="15.75" customHeight="1">
      <c r="A199" s="106"/>
      <c r="B199" s="105"/>
    </row>
    <row r="200" spans="1:2" s="109" customFormat="1" ht="15.75" customHeight="1">
      <c r="A200" s="106"/>
      <c r="B200" s="105"/>
    </row>
  </sheetData>
  <sheetProtection algorithmName="SHA-512" hashValue="xyghwA2A9UczyFxMiEIl1HfjufHcwyZMZ+aOxOfFWIj33ePamb72CjZSaYM+feSgvmlc0Oja7WrrMiFH4TiZuQ==" saltValue="Zf4gcHNkwI68nEhpmEN09A==" spinCount="100000" sheet="1" objects="1" scenarios="1"/>
  <pageMargins left="0.76" right="0.51181102362204722" top="0.98425196850393704" bottom="0.78740157480314965" header="0.51181102362204722" footer="0.51181102362204722"/>
  <pageSetup scale="67" firstPageNumber="6" orientation="portrait" useFirstPageNumber="1" r:id="rId1"/>
  <headerFooter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AC80"/>
  <sheetViews>
    <sheetView showGridLines="0" view="pageBreakPreview" topLeftCell="C1" zoomScaleNormal="100" zoomScaleSheetLayoutView="100" workbookViewId="0">
      <selection activeCell="C1" sqref="C1:L55"/>
    </sheetView>
  </sheetViews>
  <sheetFormatPr baseColWidth="10" defaultColWidth="11.5" defaultRowHeight="14.25"/>
  <cols>
    <col min="1" max="2" width="0" style="36" hidden="1" customWidth="1"/>
    <col min="3" max="3" width="78.83203125" style="36" customWidth="1"/>
    <col min="4" max="4" width="30" style="96" customWidth="1"/>
    <col min="5" max="5" width="26.1640625" style="96" customWidth="1"/>
    <col min="6" max="6" width="27" style="96" customWidth="1"/>
    <col min="7" max="12" width="24.83203125" style="96" customWidth="1"/>
    <col min="13" max="13" width="23.5" style="96" bestFit="1" customWidth="1"/>
    <col min="14" max="14" width="22" style="36" bestFit="1" customWidth="1"/>
    <col min="15" max="15" width="19.33203125" style="36" bestFit="1" customWidth="1"/>
    <col min="16" max="16384" width="11.5" style="36"/>
  </cols>
  <sheetData>
    <row r="1" spans="3:16" ht="18">
      <c r="C1" s="32" t="s">
        <v>106</v>
      </c>
      <c r="D1" s="33"/>
      <c r="E1" s="33"/>
      <c r="F1" s="33"/>
      <c r="G1" s="33"/>
      <c r="H1" s="33"/>
      <c r="I1" s="33"/>
      <c r="J1" s="33"/>
      <c r="K1" s="33"/>
      <c r="L1" s="33"/>
      <c r="M1" s="34"/>
      <c r="N1" s="35"/>
      <c r="O1" s="35"/>
    </row>
    <row r="2" spans="3:16">
      <c r="C2" s="39" t="s">
        <v>107</v>
      </c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</row>
    <row r="3" spans="3:16">
      <c r="C3" s="39" t="s">
        <v>103</v>
      </c>
      <c r="D3" s="39"/>
      <c r="E3" s="39"/>
      <c r="F3" s="39"/>
      <c r="G3" s="39"/>
      <c r="H3" s="39"/>
      <c r="I3" s="39"/>
      <c r="J3" s="39"/>
      <c r="K3" s="39"/>
      <c r="L3" s="39"/>
      <c r="M3" s="40"/>
      <c r="N3" s="41"/>
      <c r="O3" s="41"/>
    </row>
    <row r="4" spans="3:16">
      <c r="C4" s="42" t="s">
        <v>108</v>
      </c>
      <c r="D4" s="43"/>
      <c r="E4" s="43"/>
      <c r="F4" s="43"/>
      <c r="G4" s="43"/>
      <c r="H4" s="43"/>
      <c r="I4" s="43"/>
      <c r="J4" s="43"/>
      <c r="K4" s="43"/>
      <c r="L4" s="43"/>
      <c r="M4" s="40"/>
      <c r="N4" s="41"/>
      <c r="O4" s="41"/>
    </row>
    <row r="5" spans="3:16">
      <c r="C5" s="44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41"/>
    </row>
    <row r="6" spans="3:16" ht="15" customHeight="1">
      <c r="C6" s="38"/>
      <c r="D6" s="267" t="s">
        <v>109</v>
      </c>
      <c r="E6" s="268" t="s">
        <v>110</v>
      </c>
      <c r="F6" s="268"/>
      <c r="G6" s="268"/>
      <c r="H6" s="267" t="s">
        <v>202</v>
      </c>
      <c r="I6" s="248"/>
      <c r="J6" s="267" t="s">
        <v>111</v>
      </c>
      <c r="K6" s="267" t="s">
        <v>97</v>
      </c>
      <c r="L6" s="267" t="s">
        <v>112</v>
      </c>
      <c r="M6" s="37"/>
      <c r="N6" s="38"/>
      <c r="O6" s="38"/>
    </row>
    <row r="7" spans="3:16" ht="69" customHeight="1">
      <c r="C7" s="38"/>
      <c r="D7" s="267"/>
      <c r="E7" s="248" t="s">
        <v>113</v>
      </c>
      <c r="F7" s="248" t="s">
        <v>114</v>
      </c>
      <c r="G7" s="248" t="s">
        <v>115</v>
      </c>
      <c r="H7" s="267"/>
      <c r="I7" s="45" t="s">
        <v>116</v>
      </c>
      <c r="J7" s="267"/>
      <c r="K7" s="267"/>
      <c r="L7" s="267"/>
      <c r="M7" s="37"/>
      <c r="N7" s="38"/>
      <c r="O7" s="38"/>
    </row>
    <row r="8" spans="3:16">
      <c r="C8" s="46"/>
      <c r="D8" s="47"/>
      <c r="E8" s="47"/>
      <c r="F8" s="47"/>
      <c r="G8" s="47"/>
      <c r="H8" s="47"/>
      <c r="I8" s="47"/>
      <c r="J8" s="47"/>
      <c r="K8" s="47"/>
      <c r="L8" s="48"/>
      <c r="M8" s="48"/>
      <c r="N8" s="46"/>
      <c r="O8" s="46"/>
    </row>
    <row r="9" spans="3:16" ht="21" customHeight="1">
      <c r="C9" s="49" t="s">
        <v>117</v>
      </c>
      <c r="D9" s="50">
        <v>1062556872</v>
      </c>
      <c r="E9" s="50">
        <v>149103832</v>
      </c>
      <c r="F9" s="50">
        <v>49346690</v>
      </c>
      <c r="G9" s="50">
        <v>40443427</v>
      </c>
      <c r="H9" s="50">
        <v>288068739</v>
      </c>
      <c r="I9" s="50">
        <v>-37244638</v>
      </c>
      <c r="J9" s="50">
        <v>113916557</v>
      </c>
      <c r="K9" s="50">
        <v>15559832</v>
      </c>
      <c r="L9" s="50">
        <v>1681751311</v>
      </c>
      <c r="M9" s="48"/>
      <c r="N9" s="51"/>
      <c r="O9" s="52"/>
      <c r="P9" s="53"/>
    </row>
    <row r="10" spans="3:16">
      <c r="C10" s="46"/>
      <c r="D10" s="54"/>
      <c r="E10" s="54"/>
      <c r="F10" s="54"/>
      <c r="G10" s="54"/>
      <c r="H10" s="54"/>
      <c r="I10" s="54"/>
      <c r="J10" s="54"/>
      <c r="K10" s="54"/>
      <c r="L10" s="54"/>
      <c r="M10" s="48"/>
      <c r="N10" s="55"/>
      <c r="O10" s="55"/>
    </row>
    <row r="11" spans="3:16">
      <c r="C11" s="56" t="s">
        <v>118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20">
        <v>113916557</v>
      </c>
      <c r="J11" s="20">
        <v>-113916557</v>
      </c>
      <c r="K11" s="57">
        <v>0</v>
      </c>
      <c r="L11" s="57">
        <v>0</v>
      </c>
      <c r="M11" s="58"/>
      <c r="N11" s="59"/>
      <c r="O11" s="59"/>
    </row>
    <row r="12" spans="3:16">
      <c r="C12" s="60" t="s">
        <v>119</v>
      </c>
      <c r="D12" s="54"/>
      <c r="E12" s="54"/>
      <c r="F12" s="54"/>
      <c r="G12" s="54"/>
      <c r="H12" s="54"/>
      <c r="I12" s="54"/>
      <c r="J12" s="54"/>
      <c r="K12" s="54"/>
      <c r="L12" s="54"/>
      <c r="M12" s="58"/>
      <c r="N12" s="59"/>
      <c r="O12" s="59"/>
    </row>
    <row r="13" spans="3:16">
      <c r="C13" s="61" t="s">
        <v>120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8"/>
      <c r="N13" s="59"/>
      <c r="O13" s="59"/>
    </row>
    <row r="14" spans="3:16">
      <c r="C14" s="62" t="s">
        <v>121</v>
      </c>
      <c r="D14" s="54"/>
      <c r="E14" s="54"/>
      <c r="F14" s="54"/>
      <c r="G14" s="54"/>
      <c r="H14" s="54"/>
      <c r="I14" s="54"/>
      <c r="J14" s="54"/>
      <c r="K14" s="54"/>
      <c r="L14" s="54"/>
      <c r="M14" s="58"/>
      <c r="N14" s="59"/>
      <c r="O14" s="59"/>
    </row>
    <row r="15" spans="3:16">
      <c r="C15" s="61" t="s">
        <v>122</v>
      </c>
      <c r="D15" s="54"/>
      <c r="E15" s="54"/>
      <c r="F15" s="54"/>
      <c r="G15" s="54"/>
      <c r="H15" s="54"/>
      <c r="I15" s="54"/>
      <c r="J15" s="54"/>
      <c r="K15" s="54"/>
      <c r="L15" s="54"/>
      <c r="M15" s="58"/>
      <c r="N15" s="59"/>
      <c r="O15" s="59"/>
    </row>
    <row r="16" spans="3:16">
      <c r="C16" s="62" t="s">
        <v>123</v>
      </c>
      <c r="D16" s="54"/>
      <c r="E16" s="54"/>
      <c r="F16" s="54"/>
      <c r="G16" s="54"/>
      <c r="H16" s="54"/>
      <c r="I16" s="54"/>
      <c r="J16" s="54"/>
      <c r="K16" s="54"/>
      <c r="L16" s="54"/>
      <c r="M16" s="58"/>
      <c r="N16" s="59"/>
      <c r="O16" s="59"/>
    </row>
    <row r="17" spans="3:16">
      <c r="C17" s="62" t="s">
        <v>124</v>
      </c>
      <c r="D17" s="54"/>
      <c r="E17" s="54"/>
      <c r="F17" s="54"/>
      <c r="G17" s="54"/>
      <c r="H17" s="54"/>
      <c r="I17" s="54"/>
      <c r="J17" s="54"/>
      <c r="K17" s="54"/>
      <c r="L17" s="54"/>
      <c r="M17" s="58"/>
      <c r="N17" s="59"/>
      <c r="O17" s="59"/>
    </row>
    <row r="18" spans="3:16">
      <c r="C18" s="62" t="s">
        <v>125</v>
      </c>
      <c r="D18" s="63"/>
      <c r="E18" s="20"/>
      <c r="F18" s="63"/>
      <c r="G18" s="20"/>
      <c r="H18" s="63"/>
      <c r="I18" s="20"/>
      <c r="J18" s="63"/>
      <c r="K18" s="63"/>
      <c r="L18" s="20"/>
      <c r="M18" s="58"/>
      <c r="N18" s="59"/>
      <c r="O18" s="59"/>
    </row>
    <row r="19" spans="3:16">
      <c r="C19" s="62" t="s">
        <v>126</v>
      </c>
      <c r="D19" s="57">
        <v>0</v>
      </c>
      <c r="E19" s="20">
        <v>8287982</v>
      </c>
      <c r="F19" s="57">
        <v>0</v>
      </c>
      <c r="G19" s="20">
        <v>-5444174</v>
      </c>
      <c r="H19" s="57">
        <v>0</v>
      </c>
      <c r="I19" s="20">
        <v>-82864966</v>
      </c>
      <c r="J19" s="57">
        <v>0</v>
      </c>
      <c r="K19" s="57">
        <v>0</v>
      </c>
      <c r="L19" s="20">
        <f>+SUM(D19:K19)</f>
        <v>-80021158</v>
      </c>
      <c r="M19" s="58"/>
      <c r="N19" s="59"/>
      <c r="O19" s="59"/>
    </row>
    <row r="20" spans="3:16">
      <c r="C20" s="60" t="s">
        <v>239</v>
      </c>
      <c r="D20" s="57">
        <v>0</v>
      </c>
      <c r="E20" s="57">
        <v>0</v>
      </c>
      <c r="F20" s="57">
        <v>0</v>
      </c>
      <c r="G20" s="57">
        <v>0</v>
      </c>
      <c r="H20" s="20">
        <v>-22332849</v>
      </c>
      <c r="I20" s="57">
        <v>0</v>
      </c>
      <c r="J20" s="57">
        <v>0</v>
      </c>
      <c r="K20" s="20">
        <v>-335846</v>
      </c>
      <c r="L20" s="20">
        <f>+SUM(D20:K20)</f>
        <v>-22668695</v>
      </c>
      <c r="M20" s="58"/>
      <c r="N20" s="59"/>
      <c r="O20" s="55"/>
    </row>
    <row r="21" spans="3:16">
      <c r="C21" s="60" t="s">
        <v>127</v>
      </c>
      <c r="D21" s="57">
        <v>0</v>
      </c>
      <c r="E21" s="20">
        <v>592537</v>
      </c>
      <c r="F21" s="57">
        <v>0</v>
      </c>
      <c r="G21" s="57">
        <v>0</v>
      </c>
      <c r="H21" s="20">
        <v>-335846</v>
      </c>
      <c r="I21" s="20">
        <v>-865619</v>
      </c>
      <c r="J21" s="57"/>
      <c r="K21" s="20">
        <v>-214923</v>
      </c>
      <c r="L21" s="20">
        <f>+SUM(D21:K21)</f>
        <v>-823851</v>
      </c>
      <c r="M21" s="58"/>
      <c r="N21" s="59"/>
      <c r="O21" s="55"/>
    </row>
    <row r="22" spans="3:16" ht="16.5">
      <c r="C22" s="64" t="s">
        <v>128</v>
      </c>
      <c r="D22" s="65">
        <v>0</v>
      </c>
      <c r="E22" s="66">
        <v>0</v>
      </c>
      <c r="F22" s="65">
        <v>0</v>
      </c>
      <c r="G22" s="65">
        <v>0</v>
      </c>
      <c r="H22" s="65">
        <v>0</v>
      </c>
      <c r="I22" s="65">
        <v>0</v>
      </c>
      <c r="J22" s="67">
        <v>90304427</v>
      </c>
      <c r="K22" s="67">
        <v>2712636</v>
      </c>
      <c r="L22" s="67">
        <f>+SUM(D22:K22)</f>
        <v>93017063</v>
      </c>
      <c r="M22" s="58"/>
      <c r="N22" s="59"/>
      <c r="O22" s="59"/>
    </row>
    <row r="23" spans="3:16">
      <c r="C23" s="68"/>
      <c r="D23" s="54"/>
      <c r="E23" s="54"/>
      <c r="F23" s="54"/>
      <c r="G23" s="54"/>
      <c r="H23" s="54"/>
      <c r="I23" s="54"/>
      <c r="J23" s="54"/>
      <c r="K23" s="54"/>
      <c r="L23" s="54"/>
      <c r="M23" s="58"/>
      <c r="N23" s="59"/>
      <c r="O23" s="59"/>
    </row>
    <row r="24" spans="3:16">
      <c r="C24" s="49" t="s">
        <v>129</v>
      </c>
      <c r="D24" s="20">
        <f t="shared" ref="D24:L24" si="0">SUM(D9:D22)</f>
        <v>1062556872</v>
      </c>
      <c r="E24" s="20">
        <f t="shared" si="0"/>
        <v>157984351</v>
      </c>
      <c r="F24" s="20">
        <f t="shared" si="0"/>
        <v>49346690</v>
      </c>
      <c r="G24" s="20">
        <f t="shared" si="0"/>
        <v>34999253</v>
      </c>
      <c r="H24" s="20">
        <f t="shared" si="0"/>
        <v>265400044</v>
      </c>
      <c r="I24" s="20">
        <f t="shared" si="0"/>
        <v>-7058666</v>
      </c>
      <c r="J24" s="20">
        <f t="shared" si="0"/>
        <v>90304427</v>
      </c>
      <c r="K24" s="20">
        <f t="shared" si="0"/>
        <v>17721699</v>
      </c>
      <c r="L24" s="20">
        <f t="shared" si="0"/>
        <v>1671254670</v>
      </c>
      <c r="M24" s="58"/>
      <c r="N24" s="59"/>
      <c r="O24" s="59"/>
    </row>
    <row r="25" spans="3:16">
      <c r="C25" s="46"/>
      <c r="D25" s="54"/>
      <c r="E25" s="54"/>
      <c r="F25" s="54"/>
      <c r="G25" s="54"/>
      <c r="H25" s="54"/>
      <c r="I25" s="54"/>
      <c r="J25" s="54"/>
      <c r="K25" s="54"/>
      <c r="L25" s="54"/>
      <c r="M25" s="58"/>
      <c r="N25" s="59"/>
      <c r="O25" s="59"/>
    </row>
    <row r="26" spans="3:16">
      <c r="C26" s="56" t="s">
        <v>118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20">
        <v>90304427</v>
      </c>
      <c r="J26" s="20">
        <v>-90304427</v>
      </c>
      <c r="K26" s="57">
        <v>0</v>
      </c>
      <c r="L26" s="57">
        <v>0</v>
      </c>
      <c r="M26" s="58"/>
      <c r="N26" s="59"/>
      <c r="O26" s="59"/>
    </row>
    <row r="27" spans="3:16">
      <c r="C27" s="60" t="s">
        <v>119</v>
      </c>
      <c r="D27" s="54"/>
      <c r="E27" s="54"/>
      <c r="F27" s="54"/>
      <c r="G27" s="54"/>
      <c r="H27" s="54"/>
      <c r="I27" s="54"/>
      <c r="J27" s="54"/>
      <c r="K27" s="54"/>
      <c r="L27" s="54"/>
      <c r="M27" s="58"/>
      <c r="N27" s="59"/>
      <c r="O27" s="59"/>
    </row>
    <row r="28" spans="3:16">
      <c r="C28" s="61" t="s">
        <v>120</v>
      </c>
      <c r="D28" s="54"/>
      <c r="E28" s="54"/>
      <c r="F28" s="54"/>
      <c r="G28" s="54"/>
      <c r="H28" s="54"/>
      <c r="I28" s="54"/>
      <c r="J28" s="54"/>
      <c r="K28" s="54"/>
      <c r="L28" s="54"/>
      <c r="M28" s="58"/>
      <c r="N28" s="59"/>
      <c r="O28" s="59"/>
      <c r="P28" s="69"/>
    </row>
    <row r="29" spans="3:16">
      <c r="C29" s="62" t="s">
        <v>130</v>
      </c>
      <c r="D29" s="54"/>
      <c r="E29" s="54"/>
      <c r="F29" s="54"/>
      <c r="G29" s="54"/>
      <c r="H29" s="54"/>
      <c r="I29" s="54"/>
      <c r="J29" s="54"/>
      <c r="K29" s="54"/>
      <c r="L29" s="54"/>
      <c r="M29" s="58"/>
      <c r="N29" s="59"/>
      <c r="O29" s="59"/>
      <c r="P29" s="70"/>
    </row>
    <row r="30" spans="3:16">
      <c r="C30" s="61" t="s">
        <v>122</v>
      </c>
      <c r="D30" s="54"/>
      <c r="E30" s="54"/>
      <c r="F30" s="54"/>
      <c r="G30" s="54"/>
      <c r="H30" s="54"/>
      <c r="I30" s="54"/>
      <c r="J30" s="54"/>
      <c r="K30" s="54"/>
      <c r="L30" s="54"/>
      <c r="M30" s="58"/>
      <c r="N30" s="59"/>
      <c r="O30" s="59"/>
      <c r="P30" s="71"/>
    </row>
    <row r="31" spans="3:16">
      <c r="C31" s="62" t="s">
        <v>131</v>
      </c>
      <c r="D31" s="54"/>
      <c r="E31" s="54"/>
      <c r="F31" s="54"/>
      <c r="G31" s="54"/>
      <c r="H31" s="54"/>
      <c r="I31" s="54"/>
      <c r="J31" s="54"/>
      <c r="K31" s="54"/>
      <c r="L31" s="54"/>
      <c r="M31" s="58"/>
      <c r="N31" s="59"/>
      <c r="O31" s="59"/>
      <c r="P31" s="71"/>
    </row>
    <row r="32" spans="3:16">
      <c r="C32" s="62" t="s">
        <v>124</v>
      </c>
      <c r="D32" s="54"/>
      <c r="E32" s="54"/>
      <c r="F32" s="54"/>
      <c r="G32" s="54"/>
      <c r="H32" s="54"/>
      <c r="I32" s="54"/>
      <c r="J32" s="54"/>
      <c r="K32" s="54"/>
      <c r="L32" s="54"/>
      <c r="M32" s="58"/>
      <c r="N32" s="59"/>
      <c r="O32" s="59"/>
      <c r="P32" s="71"/>
    </row>
    <row r="33" spans="3:16">
      <c r="C33" s="62" t="s">
        <v>132</v>
      </c>
      <c r="D33" s="63"/>
      <c r="E33" s="20"/>
      <c r="F33" s="63"/>
      <c r="G33" s="20"/>
      <c r="H33" s="63"/>
      <c r="I33" s="20"/>
      <c r="J33" s="63"/>
      <c r="K33" s="63"/>
      <c r="L33" s="20"/>
      <c r="M33" s="58"/>
      <c r="N33" s="59"/>
      <c r="O33" s="59"/>
      <c r="P33" s="71"/>
    </row>
    <row r="34" spans="3:16">
      <c r="C34" s="62" t="s">
        <v>126</v>
      </c>
      <c r="D34" s="57">
        <v>0</v>
      </c>
      <c r="E34" s="20">
        <v>10766518</v>
      </c>
      <c r="F34" s="57">
        <v>0</v>
      </c>
      <c r="G34" s="20">
        <v>1013127</v>
      </c>
      <c r="H34" s="57">
        <v>0</v>
      </c>
      <c r="I34" s="20">
        <v>-107632899</v>
      </c>
      <c r="J34" s="57">
        <v>0</v>
      </c>
      <c r="K34" s="57">
        <v>0</v>
      </c>
      <c r="L34" s="20">
        <f>+SUM(D34:K34)</f>
        <v>-95853254</v>
      </c>
      <c r="M34" s="58"/>
      <c r="N34" s="59"/>
      <c r="O34" s="59"/>
      <c r="P34" s="71"/>
    </row>
    <row r="35" spans="3:16">
      <c r="C35" s="60" t="s">
        <v>239</v>
      </c>
      <c r="D35" s="57"/>
      <c r="E35" s="20">
        <v>0</v>
      </c>
      <c r="F35" s="57"/>
      <c r="G35" s="20"/>
      <c r="H35" s="20">
        <v>63240918</v>
      </c>
      <c r="I35" s="20">
        <v>0</v>
      </c>
      <c r="J35" s="57"/>
      <c r="K35" s="20">
        <v>-164387</v>
      </c>
      <c r="L35" s="20">
        <f>+SUM(D35:K35)</f>
        <v>63076531</v>
      </c>
      <c r="M35" s="58"/>
      <c r="N35" s="59"/>
      <c r="O35" s="59"/>
      <c r="P35" s="71"/>
    </row>
    <row r="36" spans="3:16">
      <c r="C36" s="60" t="s">
        <v>127</v>
      </c>
      <c r="D36" s="57">
        <v>0</v>
      </c>
      <c r="E36" s="20">
        <v>870545</v>
      </c>
      <c r="F36" s="57">
        <v>0</v>
      </c>
      <c r="G36" s="57">
        <v>0</v>
      </c>
      <c r="H36" s="20">
        <v>-164387</v>
      </c>
      <c r="I36" s="20">
        <v>-1276295</v>
      </c>
      <c r="J36" s="57">
        <v>0</v>
      </c>
      <c r="K36" s="20">
        <v>-18897</v>
      </c>
      <c r="L36" s="20">
        <f>+SUM(D36:K36)</f>
        <v>-589034</v>
      </c>
      <c r="M36" s="58"/>
      <c r="N36" s="59"/>
      <c r="O36" s="59"/>
      <c r="P36" s="71"/>
    </row>
    <row r="37" spans="3:16" ht="16.5">
      <c r="C37" s="64" t="s">
        <v>128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7">
        <v>113495312</v>
      </c>
      <c r="K37" s="67">
        <v>1879001</v>
      </c>
      <c r="L37" s="67">
        <f>+SUM(D37:K37)</f>
        <v>115374313</v>
      </c>
      <c r="M37" s="58"/>
      <c r="N37" s="59"/>
      <c r="O37" s="59"/>
      <c r="P37" s="46"/>
    </row>
    <row r="38" spans="3:16">
      <c r="C38" s="46"/>
      <c r="D38" s="54"/>
      <c r="E38" s="54"/>
      <c r="F38" s="54"/>
      <c r="G38" s="54"/>
      <c r="H38" s="54"/>
      <c r="I38" s="54"/>
      <c r="J38" s="54"/>
      <c r="K38" s="54"/>
      <c r="L38" s="54"/>
      <c r="M38" s="58"/>
      <c r="N38" s="59"/>
      <c r="O38" s="59"/>
      <c r="P38" s="46"/>
    </row>
    <row r="39" spans="3:16" ht="21" customHeight="1">
      <c r="C39" s="49" t="s">
        <v>133</v>
      </c>
      <c r="D39" s="72">
        <f t="shared" ref="D39:K39" si="1">SUM(D24:D37)</f>
        <v>1062556872</v>
      </c>
      <c r="E39" s="72">
        <f t="shared" si="1"/>
        <v>169621414</v>
      </c>
      <c r="F39" s="72">
        <f t="shared" si="1"/>
        <v>49346690</v>
      </c>
      <c r="G39" s="72">
        <f t="shared" si="1"/>
        <v>36012380</v>
      </c>
      <c r="H39" s="72">
        <f t="shared" si="1"/>
        <v>328476575</v>
      </c>
      <c r="I39" s="72">
        <f t="shared" si="1"/>
        <v>-25663433</v>
      </c>
      <c r="J39" s="72">
        <f t="shared" si="1"/>
        <v>113495312</v>
      </c>
      <c r="K39" s="72">
        <f t="shared" si="1"/>
        <v>19417416</v>
      </c>
      <c r="L39" s="72">
        <f>SUM(D39:K39)</f>
        <v>1753263226</v>
      </c>
      <c r="M39" s="58"/>
      <c r="N39" s="59"/>
      <c r="O39" s="59"/>
      <c r="P39" s="46"/>
    </row>
    <row r="40" spans="3:16">
      <c r="C40" s="46"/>
      <c r="D40" s="73"/>
      <c r="E40" s="73"/>
      <c r="F40" s="73"/>
      <c r="G40" s="73"/>
      <c r="H40" s="73"/>
      <c r="I40" s="73"/>
      <c r="J40" s="73"/>
      <c r="K40" s="73"/>
      <c r="L40" s="73"/>
      <c r="M40" s="58"/>
      <c r="N40" s="59"/>
      <c r="O40" s="59"/>
      <c r="P40" s="46"/>
    </row>
    <row r="41" spans="3:16">
      <c r="C41" s="46"/>
      <c r="D41" s="73"/>
      <c r="E41" s="73"/>
      <c r="F41" s="73"/>
      <c r="G41" s="73"/>
      <c r="H41" s="48"/>
      <c r="I41" s="48"/>
      <c r="J41" s="73"/>
      <c r="K41" s="73"/>
      <c r="L41" s="73"/>
      <c r="M41" s="58"/>
      <c r="N41" s="59"/>
      <c r="O41" s="59"/>
      <c r="P41" s="46"/>
    </row>
    <row r="42" spans="3:16" ht="15">
      <c r="C42" s="74" t="s">
        <v>134</v>
      </c>
      <c r="D42" s="75"/>
      <c r="E42" s="76"/>
      <c r="F42" s="77"/>
      <c r="G42" s="77"/>
      <c r="H42" s="77"/>
      <c r="I42" s="77"/>
      <c r="J42" s="77"/>
      <c r="K42" s="77"/>
      <c r="L42" s="77"/>
      <c r="M42" s="78"/>
      <c r="N42" s="79"/>
      <c r="O42" s="79"/>
      <c r="P42" s="79"/>
    </row>
    <row r="43" spans="3:16" ht="15">
      <c r="C43" s="80"/>
      <c r="D43" s="81"/>
      <c r="E43" s="82"/>
      <c r="F43" s="83"/>
      <c r="G43" s="83"/>
      <c r="H43" s="83"/>
      <c r="I43" s="83"/>
      <c r="J43" s="83"/>
      <c r="K43" s="83"/>
      <c r="L43" s="83"/>
      <c r="M43" s="78"/>
      <c r="N43" s="79"/>
      <c r="O43" s="79"/>
      <c r="P43" s="79"/>
    </row>
    <row r="44" spans="3:16" ht="15">
      <c r="C44" s="80"/>
      <c r="D44" s="81"/>
      <c r="E44" s="82"/>
      <c r="F44" s="83"/>
      <c r="G44" s="83"/>
      <c r="H44" s="83"/>
      <c r="I44" s="83"/>
      <c r="J44" s="83"/>
      <c r="K44" s="83"/>
      <c r="L44" s="83"/>
      <c r="M44" s="78"/>
      <c r="N44" s="79"/>
      <c r="O44" s="79"/>
      <c r="P44" s="79"/>
    </row>
    <row r="45" spans="3:16" ht="15">
      <c r="C45" s="80"/>
      <c r="D45" s="81"/>
      <c r="E45" s="82"/>
      <c r="F45" s="83"/>
      <c r="G45" s="83"/>
      <c r="H45" s="83"/>
      <c r="I45" s="83"/>
      <c r="J45" s="83"/>
      <c r="K45" s="83"/>
      <c r="L45" s="83"/>
      <c r="M45" s="78"/>
      <c r="N45" s="79"/>
      <c r="O45" s="79"/>
      <c r="P45" s="79"/>
    </row>
    <row r="46" spans="3:16" ht="15">
      <c r="C46" s="84"/>
      <c r="D46" s="85"/>
      <c r="E46" s="85"/>
      <c r="F46" s="86"/>
      <c r="G46" s="86"/>
      <c r="H46" s="83"/>
      <c r="I46" s="83"/>
      <c r="J46" s="83"/>
      <c r="K46" s="83"/>
      <c r="L46" s="83"/>
      <c r="M46" s="78"/>
      <c r="N46" s="79"/>
      <c r="O46" s="79"/>
      <c r="P46" s="79"/>
    </row>
    <row r="47" spans="3:16" ht="15">
      <c r="C47" s="87"/>
      <c r="D47" s="88"/>
      <c r="E47" s="88"/>
      <c r="F47" s="88"/>
      <c r="G47" s="88"/>
      <c r="H47" s="88"/>
      <c r="I47" s="88"/>
      <c r="J47" s="88"/>
      <c r="K47" s="88"/>
      <c r="L47" s="88"/>
      <c r="M47" s="78"/>
      <c r="N47" s="79"/>
      <c r="O47" s="79"/>
    </row>
    <row r="48" spans="3:16" ht="15">
      <c r="C48" s="89"/>
      <c r="D48" s="90"/>
      <c r="E48" s="91"/>
      <c r="F48" s="90"/>
      <c r="G48" s="48"/>
      <c r="H48" s="90"/>
      <c r="I48" s="90"/>
      <c r="J48" s="90"/>
      <c r="K48" s="90"/>
      <c r="L48" s="90"/>
      <c r="M48" s="78"/>
      <c r="N48" s="79"/>
      <c r="O48" s="79"/>
    </row>
    <row r="49" spans="3:29" ht="15">
      <c r="C49" s="92"/>
      <c r="D49" s="90"/>
      <c r="E49" s="91"/>
      <c r="F49" s="90"/>
      <c r="G49" s="48"/>
      <c r="H49" s="90"/>
      <c r="I49" s="90"/>
      <c r="J49" s="90"/>
      <c r="K49" s="90"/>
      <c r="L49" s="90"/>
      <c r="M49" s="93"/>
      <c r="N49" s="94"/>
      <c r="O49" s="94"/>
    </row>
    <row r="50" spans="3:29" ht="15">
      <c r="C50" s="92"/>
      <c r="D50" s="90"/>
      <c r="E50" s="91"/>
      <c r="F50" s="90"/>
      <c r="G50" s="90"/>
      <c r="H50" s="90"/>
      <c r="I50" s="90"/>
      <c r="J50" s="90"/>
      <c r="K50" s="90"/>
      <c r="L50" s="90"/>
      <c r="M50" s="93"/>
      <c r="N50" s="94"/>
      <c r="O50" s="94"/>
    </row>
    <row r="51" spans="3:29" ht="15">
      <c r="C51" s="92"/>
      <c r="D51" s="54"/>
      <c r="E51" s="54"/>
      <c r="F51" s="54"/>
      <c r="G51" s="54"/>
      <c r="H51" s="54"/>
      <c r="I51" s="54"/>
      <c r="J51" s="54"/>
      <c r="K51" s="54"/>
      <c r="L51" s="54"/>
      <c r="M51" s="93"/>
      <c r="N51" s="94"/>
      <c r="O51" s="94"/>
    </row>
    <row r="52" spans="3:29" ht="15">
      <c r="C52" s="92"/>
      <c r="D52" s="90"/>
      <c r="E52" s="90"/>
      <c r="F52" s="90"/>
      <c r="G52" s="90"/>
      <c r="H52" s="90"/>
      <c r="I52" s="90"/>
      <c r="J52" s="90"/>
      <c r="K52" s="90"/>
      <c r="L52" s="90"/>
      <c r="M52" s="93"/>
      <c r="N52" s="94"/>
      <c r="O52" s="94"/>
    </row>
    <row r="53" spans="3:29" ht="15">
      <c r="C53" s="92"/>
      <c r="D53" s="48"/>
      <c r="E53" s="90"/>
      <c r="F53" s="90"/>
      <c r="G53" s="54"/>
      <c r="H53" s="90"/>
      <c r="I53" s="90"/>
      <c r="J53" s="90"/>
      <c r="K53" s="90"/>
      <c r="L53" s="90"/>
      <c r="M53" s="93"/>
      <c r="N53" s="94"/>
      <c r="O53" s="94"/>
    </row>
    <row r="54" spans="3:29" ht="15">
      <c r="C54" s="46"/>
      <c r="D54" s="54"/>
      <c r="E54" s="54"/>
      <c r="F54" s="54"/>
      <c r="G54" s="54"/>
      <c r="H54" s="54"/>
      <c r="I54" s="54"/>
      <c r="J54" s="54"/>
      <c r="K54" s="54"/>
      <c r="L54" s="54"/>
      <c r="M54" s="93"/>
      <c r="N54" s="94"/>
      <c r="O54" s="94"/>
    </row>
    <row r="55" spans="3:29">
      <c r="C55" s="46"/>
      <c r="D55" s="48"/>
      <c r="E55" s="48"/>
      <c r="F55" s="48"/>
      <c r="G55" s="48"/>
      <c r="H55" s="48"/>
      <c r="I55" s="48"/>
      <c r="J55" s="48"/>
      <c r="K55" s="48"/>
      <c r="L55" s="48"/>
      <c r="M55" s="58"/>
      <c r="N55" s="59"/>
      <c r="O55" s="59"/>
    </row>
    <row r="56" spans="3:29">
      <c r="C56" s="46"/>
      <c r="D56" s="48"/>
      <c r="E56" s="48"/>
      <c r="F56" s="48"/>
      <c r="G56" s="48"/>
      <c r="H56" s="48"/>
      <c r="I56" s="48"/>
      <c r="J56" s="48"/>
      <c r="K56" s="48"/>
      <c r="L56" s="48"/>
      <c r="M56" s="58"/>
      <c r="N56" s="59"/>
      <c r="O56" s="59"/>
    </row>
    <row r="57" spans="3:29">
      <c r="C57" s="46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9"/>
      <c r="O57" s="59"/>
    </row>
    <row r="58" spans="3:29">
      <c r="C58" s="46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9"/>
      <c r="O58" s="59"/>
    </row>
    <row r="59" spans="3:29">
      <c r="C59" s="95"/>
      <c r="D59" s="58"/>
      <c r="E59" s="58"/>
      <c r="F59" s="58"/>
      <c r="G59" s="58"/>
      <c r="H59" s="58"/>
      <c r="I59" s="58"/>
      <c r="J59" s="48"/>
      <c r="K59" s="48"/>
      <c r="L59" s="48"/>
    </row>
    <row r="60" spans="3:29">
      <c r="C60" s="95"/>
      <c r="D60" s="58"/>
      <c r="E60" s="58"/>
      <c r="F60" s="58"/>
      <c r="G60" s="58"/>
      <c r="H60" s="58"/>
      <c r="I60" s="58"/>
      <c r="J60" s="48"/>
      <c r="K60" s="48"/>
      <c r="L60" s="48"/>
      <c r="M60" s="48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</row>
    <row r="61" spans="3:29">
      <c r="C61" s="95"/>
      <c r="D61" s="58"/>
      <c r="E61" s="58"/>
      <c r="F61" s="58"/>
      <c r="G61" s="58"/>
      <c r="H61" s="58"/>
      <c r="I61" s="58"/>
      <c r="J61" s="48"/>
      <c r="K61" s="48"/>
      <c r="L61" s="48"/>
      <c r="M61" s="48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3:29">
      <c r="C62" s="95"/>
      <c r="D62" s="58"/>
      <c r="E62" s="58"/>
      <c r="F62" s="58"/>
      <c r="G62" s="58"/>
      <c r="H62" s="58"/>
      <c r="I62" s="58"/>
      <c r="J62" s="48"/>
      <c r="K62" s="48"/>
      <c r="L62" s="48"/>
      <c r="M62" s="48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</row>
    <row r="63" spans="3:29">
      <c r="C63" s="95"/>
      <c r="D63" s="58"/>
      <c r="E63" s="58"/>
      <c r="F63" s="58"/>
      <c r="G63" s="58"/>
      <c r="H63" s="58"/>
      <c r="I63" s="58"/>
      <c r="J63" s="58"/>
      <c r="K63" s="58"/>
      <c r="L63" s="58"/>
      <c r="M63" s="48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</row>
    <row r="64" spans="3:29">
      <c r="C64" s="95"/>
      <c r="D64" s="58"/>
      <c r="E64" s="58"/>
      <c r="F64" s="58"/>
      <c r="G64" s="58"/>
      <c r="H64" s="58"/>
      <c r="I64" s="58"/>
      <c r="J64" s="48"/>
      <c r="K64" s="48"/>
      <c r="L64" s="48"/>
      <c r="M64" s="48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</row>
    <row r="65" spans="3:29">
      <c r="C65" s="95"/>
      <c r="D65" s="97"/>
      <c r="E65" s="97"/>
      <c r="F65" s="97"/>
      <c r="G65" s="97"/>
      <c r="H65" s="97"/>
      <c r="I65" s="97"/>
      <c r="J65" s="48"/>
      <c r="K65" s="48"/>
      <c r="L65" s="48"/>
      <c r="M65" s="48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</row>
    <row r="66" spans="3:29">
      <c r="C66" s="95"/>
      <c r="D66" s="58"/>
      <c r="E66" s="58"/>
      <c r="F66" s="58"/>
      <c r="G66" s="58"/>
      <c r="H66" s="58"/>
      <c r="I66" s="58"/>
      <c r="J66" s="58"/>
      <c r="K66" s="58"/>
      <c r="L66" s="58"/>
      <c r="M66" s="48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</row>
    <row r="67" spans="3:29">
      <c r="C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</row>
    <row r="68" spans="3:29">
      <c r="C68" s="95"/>
      <c r="D68" s="58"/>
      <c r="E68" s="58"/>
      <c r="F68" s="58"/>
      <c r="G68" s="58"/>
      <c r="H68" s="58"/>
      <c r="I68" s="58"/>
      <c r="J68" s="48"/>
      <c r="K68" s="48"/>
      <c r="L68" s="48"/>
      <c r="M68" s="48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</row>
    <row r="69" spans="3:29">
      <c r="C69" s="95"/>
      <c r="D69" s="58"/>
      <c r="E69" s="58"/>
      <c r="F69" s="58"/>
      <c r="G69" s="58"/>
      <c r="H69" s="58"/>
      <c r="I69" s="58"/>
      <c r="J69" s="48"/>
      <c r="K69" s="48"/>
      <c r="L69" s="48"/>
      <c r="M69" s="48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</row>
    <row r="70" spans="3:29">
      <c r="C70" s="95"/>
      <c r="D70" s="58"/>
      <c r="E70" s="58"/>
      <c r="F70" s="58"/>
      <c r="G70" s="58"/>
      <c r="H70" s="58"/>
      <c r="I70" s="58"/>
      <c r="J70" s="48"/>
      <c r="K70" s="48"/>
      <c r="L70" s="48"/>
      <c r="M70" s="48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</row>
    <row r="71" spans="3:29">
      <c r="C71" s="95"/>
      <c r="D71" s="58"/>
      <c r="E71" s="58"/>
      <c r="F71" s="58"/>
      <c r="G71" s="58"/>
      <c r="H71" s="58"/>
      <c r="I71" s="58"/>
      <c r="J71" s="48"/>
      <c r="K71" s="48"/>
      <c r="L71" s="48"/>
      <c r="M71" s="48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</row>
    <row r="72" spans="3:29">
      <c r="C72" s="95"/>
      <c r="D72" s="58"/>
      <c r="E72" s="58"/>
      <c r="F72" s="58"/>
      <c r="G72" s="58"/>
      <c r="H72" s="58"/>
      <c r="I72" s="58"/>
      <c r="J72" s="48"/>
      <c r="K72" s="48"/>
      <c r="L72" s="48"/>
      <c r="M72" s="48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4" spans="3:29">
      <c r="C74" s="46"/>
      <c r="D74" s="58"/>
      <c r="E74" s="48"/>
      <c r="F74" s="48"/>
      <c r="G74" s="48"/>
      <c r="H74" s="48"/>
      <c r="I74" s="48"/>
      <c r="J74" s="48"/>
      <c r="K74" s="48"/>
      <c r="L74" s="48"/>
      <c r="M74" s="48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3:29">
      <c r="C75" s="46"/>
      <c r="D75" s="58"/>
      <c r="E75" s="48"/>
      <c r="F75" s="48"/>
      <c r="G75" s="48"/>
      <c r="H75" s="48"/>
      <c r="I75" s="48"/>
      <c r="J75" s="48"/>
      <c r="K75" s="48"/>
      <c r="L75" s="48"/>
      <c r="M75" s="48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</row>
    <row r="76" spans="3:29">
      <c r="D76" s="58"/>
    </row>
    <row r="77" spans="3:29">
      <c r="D77" s="58"/>
    </row>
    <row r="78" spans="3:29">
      <c r="D78" s="58"/>
    </row>
    <row r="79" spans="3:29">
      <c r="D79" s="58"/>
    </row>
    <row r="80" spans="3:29">
      <c r="D80" s="58"/>
    </row>
  </sheetData>
  <sheetProtection algorithmName="SHA-512" hashValue="I1wgAQdQ/0gjtjE5yWAecJofAi+8u2+dvBgQdP2wp+tiSWOa6rUkLEfWm0B/lTI05rE1KSA+sPpRtr35Pdzt4A==" saltValue="9/K6JCLd7GJvYHmKM90+2A==" spinCount="100000" sheet="1" objects="1" scenarios="1"/>
  <mergeCells count="6">
    <mergeCell ref="L6:L7"/>
    <mergeCell ref="D6:D7"/>
    <mergeCell ref="E6:G6"/>
    <mergeCell ref="H6:H7"/>
    <mergeCell ref="J6:J7"/>
    <mergeCell ref="K6:K7"/>
  </mergeCells>
  <pageMargins left="0.98425196850393704" right="0.51181102362204722" top="0.98425196850393704" bottom="0.78740157480314965" header="0.51181102362204722" footer="0.51181102362204722"/>
  <pageSetup scale="43" firstPageNumber="7" orientation="landscape" useFirstPageNumber="1" r:id="rId1"/>
  <headerFooter>
    <oddFooter>&amp;C&amp;"Verdana,Normal"-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O117"/>
  <sheetViews>
    <sheetView showGridLines="0" tabSelected="1" view="pageBreakPreview" topLeftCell="C1" zoomScale="90" zoomScaleNormal="100" zoomScaleSheetLayoutView="90" workbookViewId="0">
      <selection activeCell="C22" sqref="C22"/>
    </sheetView>
  </sheetViews>
  <sheetFormatPr baseColWidth="10" defaultColWidth="11.5" defaultRowHeight="12.75"/>
  <cols>
    <col min="1" max="2" width="0" style="7" hidden="1" customWidth="1"/>
    <col min="3" max="3" width="102.83203125" style="7" customWidth="1"/>
    <col min="4" max="5" width="24.83203125" style="7" customWidth="1"/>
    <col min="6" max="6" width="16.83203125" style="7" customWidth="1"/>
    <col min="7" max="7" width="23.33203125" style="7" bestFit="1" customWidth="1"/>
    <col min="8" max="8" width="11.5" style="7"/>
    <col min="9" max="9" width="17.83203125" style="7" customWidth="1"/>
    <col min="10" max="10" width="17.6640625" style="7" customWidth="1"/>
    <col min="11" max="16384" width="11.5" style="7"/>
  </cols>
  <sheetData>
    <row r="1" spans="3:8" ht="15">
      <c r="C1" s="220" t="s">
        <v>135</v>
      </c>
      <c r="D1" s="220"/>
    </row>
    <row r="2" spans="3:8" ht="15">
      <c r="C2" s="220" t="s">
        <v>136</v>
      </c>
      <c r="D2" s="220"/>
      <c r="E2" s="192"/>
    </row>
    <row r="3" spans="3:8" ht="15">
      <c r="C3" s="221" t="s">
        <v>103</v>
      </c>
      <c r="D3" s="220"/>
      <c r="E3" s="192"/>
    </row>
    <row r="4" spans="3:8" ht="15">
      <c r="C4" s="222" t="s">
        <v>94</v>
      </c>
      <c r="D4" s="223"/>
      <c r="E4" s="200"/>
    </row>
    <row r="6" spans="3:8">
      <c r="D6" s="201">
        <v>2019</v>
      </c>
      <c r="E6" s="201">
        <v>2018</v>
      </c>
    </row>
    <row r="8" spans="3:8">
      <c r="C8" s="22" t="s">
        <v>137</v>
      </c>
    </row>
    <row r="9" spans="3:8">
      <c r="C9" s="21" t="s">
        <v>181</v>
      </c>
      <c r="D9" s="142">
        <v>115374313</v>
      </c>
      <c r="E9" s="142">
        <v>93017063</v>
      </c>
    </row>
    <row r="10" spans="3:8">
      <c r="C10" s="21" t="s">
        <v>138</v>
      </c>
      <c r="D10" s="202"/>
      <c r="E10" s="202"/>
    </row>
    <row r="11" spans="3:8">
      <c r="C11" s="23" t="s">
        <v>139</v>
      </c>
      <c r="D11" s="20"/>
      <c r="E11" s="20"/>
    </row>
    <row r="12" spans="3:8">
      <c r="C12" s="19" t="s">
        <v>140</v>
      </c>
      <c r="D12" s="20">
        <v>6118</v>
      </c>
      <c r="E12" s="20">
        <v>1039</v>
      </c>
    </row>
    <row r="13" spans="3:8">
      <c r="C13" s="19" t="s">
        <v>141</v>
      </c>
      <c r="D13" s="20">
        <v>49545152</v>
      </c>
      <c r="E13" s="20">
        <v>36999001</v>
      </c>
      <c r="H13" s="150"/>
    </row>
    <row r="14" spans="3:8">
      <c r="C14" s="19" t="s">
        <v>142</v>
      </c>
      <c r="D14" s="20">
        <v>7371360</v>
      </c>
      <c r="E14" s="20">
        <v>6580464</v>
      </c>
      <c r="H14" s="150"/>
    </row>
    <row r="15" spans="3:8">
      <c r="C15" s="19" t="s">
        <v>143</v>
      </c>
      <c r="D15" s="20">
        <v>4417150</v>
      </c>
      <c r="E15" s="20">
        <v>4707580</v>
      </c>
      <c r="H15" s="150"/>
    </row>
    <row r="16" spans="3:8">
      <c r="C16" s="19" t="s">
        <v>144</v>
      </c>
      <c r="D16" s="20">
        <v>789164</v>
      </c>
      <c r="E16" s="57">
        <v>0</v>
      </c>
      <c r="H16" s="150"/>
    </row>
    <row r="17" spans="3:8">
      <c r="C17" s="19" t="s">
        <v>145</v>
      </c>
      <c r="D17" s="20">
        <v>9307</v>
      </c>
      <c r="E17" s="20">
        <v>939</v>
      </c>
      <c r="H17" s="150"/>
    </row>
    <row r="18" spans="3:8">
      <c r="C18" s="19" t="s">
        <v>146</v>
      </c>
      <c r="D18" s="20">
        <v>1909149</v>
      </c>
      <c r="E18" s="20">
        <v>1865775</v>
      </c>
      <c r="H18" s="150"/>
    </row>
    <row r="19" spans="3:8">
      <c r="C19" s="19" t="s">
        <v>216</v>
      </c>
      <c r="D19" s="20">
        <v>3929903</v>
      </c>
      <c r="E19" s="20">
        <v>2952535</v>
      </c>
      <c r="G19" s="202"/>
      <c r="H19" s="150"/>
    </row>
    <row r="20" spans="3:8">
      <c r="C20" s="19" t="s">
        <v>147</v>
      </c>
      <c r="D20" s="20">
        <v>76426</v>
      </c>
      <c r="E20" s="20">
        <v>95119</v>
      </c>
      <c r="G20" s="202"/>
      <c r="H20" s="150"/>
    </row>
    <row r="21" spans="3:8">
      <c r="C21" s="19" t="s">
        <v>217</v>
      </c>
      <c r="D21" s="20">
        <v>-11181</v>
      </c>
      <c r="E21" s="20">
        <v>2646046</v>
      </c>
      <c r="G21" s="202"/>
      <c r="H21" s="150"/>
    </row>
    <row r="22" spans="3:8">
      <c r="C22" s="19" t="s">
        <v>148</v>
      </c>
      <c r="D22" s="20">
        <v>1350530</v>
      </c>
      <c r="E22" s="20">
        <v>-229324</v>
      </c>
      <c r="G22" s="202"/>
      <c r="H22" s="150"/>
    </row>
    <row r="23" spans="3:8">
      <c r="C23" s="19" t="s">
        <v>149</v>
      </c>
      <c r="D23" s="20">
        <v>3473628</v>
      </c>
      <c r="E23" s="20">
        <v>2599103</v>
      </c>
      <c r="H23" s="150"/>
    </row>
    <row r="24" spans="3:8">
      <c r="C24" s="19" t="s">
        <v>184</v>
      </c>
      <c r="D24" s="20">
        <v>1846876</v>
      </c>
      <c r="E24" s="20">
        <v>5197221</v>
      </c>
      <c r="H24" s="150"/>
    </row>
    <row r="25" spans="3:8">
      <c r="C25" s="19" t="s">
        <v>218</v>
      </c>
      <c r="D25" s="20">
        <v>-10532</v>
      </c>
      <c r="E25" s="20">
        <v>-2384853</v>
      </c>
      <c r="H25" s="150"/>
    </row>
    <row r="26" spans="3:8">
      <c r="C26" s="19" t="s">
        <v>185</v>
      </c>
      <c r="D26" s="20">
        <v>-3366597</v>
      </c>
      <c r="E26" s="20">
        <v>-165477</v>
      </c>
      <c r="H26" s="150"/>
    </row>
    <row r="27" spans="3:8">
      <c r="C27" s="19" t="s">
        <v>150</v>
      </c>
      <c r="D27" s="20">
        <v>-2824694</v>
      </c>
      <c r="E27" s="20">
        <v>-295123</v>
      </c>
      <c r="H27" s="150"/>
    </row>
    <row r="28" spans="3:8">
      <c r="C28" s="19" t="s">
        <v>151</v>
      </c>
      <c r="D28" s="20">
        <v>-36338115</v>
      </c>
      <c r="E28" s="20">
        <v>-24951956</v>
      </c>
      <c r="H28" s="150"/>
    </row>
    <row r="29" spans="3:8">
      <c r="C29" s="19" t="s">
        <v>152</v>
      </c>
      <c r="D29" s="20">
        <v>-4324191</v>
      </c>
      <c r="E29" s="20">
        <v>-1006814</v>
      </c>
      <c r="H29" s="150"/>
    </row>
    <row r="30" spans="3:8">
      <c r="C30" s="19" t="s">
        <v>153</v>
      </c>
      <c r="D30" s="20">
        <v>-1297552</v>
      </c>
      <c r="E30" s="57">
        <v>0</v>
      </c>
      <c r="H30" s="150"/>
    </row>
    <row r="31" spans="3:8">
      <c r="C31" s="19" t="s">
        <v>154</v>
      </c>
      <c r="D31" s="20">
        <v>-70582929</v>
      </c>
      <c r="E31" s="20">
        <v>-72428079</v>
      </c>
      <c r="H31" s="150"/>
    </row>
    <row r="32" spans="3:8">
      <c r="C32" s="19" t="s">
        <v>155</v>
      </c>
      <c r="D32" s="20">
        <v>10463479</v>
      </c>
      <c r="E32" s="20">
        <v>-39579856</v>
      </c>
      <c r="H32" s="150"/>
    </row>
    <row r="33" spans="3:8" ht="15">
      <c r="C33" s="19" t="s">
        <v>156</v>
      </c>
      <c r="D33" s="67">
        <v>63076531</v>
      </c>
      <c r="E33" s="67">
        <v>-22668695</v>
      </c>
      <c r="F33" s="203"/>
      <c r="H33" s="150"/>
    </row>
    <row r="34" spans="3:8">
      <c r="C34" s="19"/>
      <c r="D34" s="20"/>
      <c r="E34" s="20"/>
      <c r="F34" s="203"/>
      <c r="H34" s="150"/>
    </row>
    <row r="35" spans="3:8">
      <c r="C35" s="21" t="s">
        <v>225</v>
      </c>
      <c r="D35" s="20">
        <f>SUM(D12:D34)</f>
        <v>29508982</v>
      </c>
      <c r="E35" s="20">
        <f>SUM(E12:E34)</f>
        <v>-100065355</v>
      </c>
      <c r="F35" s="203"/>
      <c r="H35" s="150"/>
    </row>
    <row r="36" spans="3:8">
      <c r="C36" s="19"/>
      <c r="D36" s="20"/>
      <c r="E36" s="20"/>
      <c r="F36" s="203"/>
      <c r="H36" s="150"/>
    </row>
    <row r="37" spans="3:8">
      <c r="C37" s="21" t="s">
        <v>226</v>
      </c>
      <c r="D37" s="20"/>
      <c r="E37" s="20"/>
      <c r="F37" s="203"/>
      <c r="H37" s="150"/>
    </row>
    <row r="38" spans="3:8">
      <c r="C38" s="19" t="s">
        <v>186</v>
      </c>
      <c r="D38" s="20">
        <v>-310192486</v>
      </c>
      <c r="E38" s="20">
        <v>-1009363639</v>
      </c>
      <c r="H38" s="150"/>
    </row>
    <row r="39" spans="3:8">
      <c r="C39" s="19" t="s">
        <v>187</v>
      </c>
      <c r="D39" s="20">
        <v>25677092</v>
      </c>
      <c r="E39" s="20">
        <v>-71222369</v>
      </c>
      <c r="H39" s="150"/>
    </row>
    <row r="40" spans="3:8">
      <c r="C40" s="19" t="s">
        <v>188</v>
      </c>
      <c r="D40" s="20">
        <v>-39171777</v>
      </c>
      <c r="E40" s="20">
        <v>-33908703</v>
      </c>
      <c r="H40" s="150"/>
    </row>
    <row r="41" spans="3:8">
      <c r="C41" s="19" t="s">
        <v>157</v>
      </c>
      <c r="D41" s="20">
        <v>-4667391</v>
      </c>
      <c r="E41" s="20">
        <v>2504392</v>
      </c>
    </row>
    <row r="42" spans="3:8">
      <c r="C42" s="19" t="s">
        <v>158</v>
      </c>
      <c r="D42" s="20">
        <v>14534863</v>
      </c>
      <c r="E42" s="20">
        <v>-5197221</v>
      </c>
    </row>
    <row r="43" spans="3:8">
      <c r="C43" s="19" t="s">
        <v>219</v>
      </c>
      <c r="D43" s="20">
        <v>581916</v>
      </c>
      <c r="E43" s="20">
        <v>1766557</v>
      </c>
    </row>
    <row r="44" spans="3:8">
      <c r="C44" s="19" t="s">
        <v>159</v>
      </c>
      <c r="D44" s="20">
        <v>1925273</v>
      </c>
      <c r="E44" s="20">
        <v>2647201</v>
      </c>
    </row>
    <row r="45" spans="3:8">
      <c r="C45" s="19" t="s">
        <v>160</v>
      </c>
      <c r="D45" s="20">
        <v>61704</v>
      </c>
      <c r="E45" s="20">
        <v>50187</v>
      </c>
    </row>
    <row r="46" spans="3:8">
      <c r="C46" s="19" t="s">
        <v>189</v>
      </c>
      <c r="D46" s="20">
        <v>152136834</v>
      </c>
      <c r="E46" s="20">
        <v>322375913</v>
      </c>
    </row>
    <row r="47" spans="3:8">
      <c r="C47" s="19" t="s">
        <v>190</v>
      </c>
      <c r="D47" s="20">
        <v>-1353001</v>
      </c>
      <c r="E47" s="20">
        <v>1078200</v>
      </c>
    </row>
    <row r="48" spans="3:8">
      <c r="C48" s="19" t="s">
        <v>191</v>
      </c>
      <c r="D48" s="20">
        <v>-47272875</v>
      </c>
      <c r="E48" s="20">
        <v>46247589</v>
      </c>
    </row>
    <row r="49" spans="3:7">
      <c r="C49" s="19" t="s">
        <v>192</v>
      </c>
      <c r="D49" s="20">
        <v>50833040</v>
      </c>
      <c r="E49" s="20">
        <v>27479195</v>
      </c>
      <c r="F49" s="204"/>
      <c r="G49" s="202"/>
    </row>
    <row r="50" spans="3:7">
      <c r="C50" s="19" t="s">
        <v>193</v>
      </c>
      <c r="D50" s="20">
        <v>16003244</v>
      </c>
      <c r="E50" s="20">
        <v>-1130557</v>
      </c>
      <c r="F50" s="202"/>
    </row>
    <row r="51" spans="3:7">
      <c r="C51" s="19" t="s">
        <v>194</v>
      </c>
      <c r="D51" s="20">
        <v>120797</v>
      </c>
      <c r="E51" s="20">
        <v>-405554</v>
      </c>
    </row>
    <row r="52" spans="3:7">
      <c r="C52" s="19" t="s">
        <v>195</v>
      </c>
      <c r="D52" s="20">
        <v>549230</v>
      </c>
      <c r="E52" s="20">
        <v>325716</v>
      </c>
    </row>
    <row r="53" spans="3:7">
      <c r="C53" s="19" t="s">
        <v>161</v>
      </c>
      <c r="D53" s="20">
        <v>664920</v>
      </c>
      <c r="E53" s="20">
        <v>208754286</v>
      </c>
    </row>
    <row r="54" spans="3:7">
      <c r="C54" s="19" t="s">
        <v>162</v>
      </c>
      <c r="D54" s="20">
        <v>192</v>
      </c>
      <c r="E54" s="20">
        <v>40787</v>
      </c>
    </row>
    <row r="55" spans="3:7">
      <c r="C55" s="19" t="s">
        <v>33</v>
      </c>
      <c r="D55" s="20">
        <v>91378227</v>
      </c>
      <c r="E55" s="20">
        <v>64620795</v>
      </c>
    </row>
    <row r="56" spans="3:7">
      <c r="C56" s="19" t="s">
        <v>163</v>
      </c>
      <c r="D56" s="20">
        <v>413794</v>
      </c>
      <c r="E56" s="20">
        <v>312384</v>
      </c>
    </row>
    <row r="57" spans="3:7">
      <c r="C57" s="19" t="s">
        <v>183</v>
      </c>
      <c r="D57" s="20">
        <v>26456</v>
      </c>
      <c r="E57" s="57">
        <v>0</v>
      </c>
    </row>
    <row r="58" spans="3:7">
      <c r="C58" s="19" t="s">
        <v>182</v>
      </c>
      <c r="D58" s="20">
        <v>-589034</v>
      </c>
      <c r="E58" s="20">
        <v>-823851</v>
      </c>
    </row>
    <row r="59" spans="3:7" ht="15">
      <c r="C59" s="19" t="s">
        <v>166</v>
      </c>
      <c r="D59" s="67">
        <v>-1912921</v>
      </c>
      <c r="E59" s="67">
        <v>-1830259</v>
      </c>
    </row>
    <row r="60" spans="3:7" ht="15">
      <c r="C60" s="19"/>
      <c r="D60" s="67"/>
      <c r="E60" s="67"/>
    </row>
    <row r="61" spans="3:7" ht="15">
      <c r="C61" s="21" t="s">
        <v>225</v>
      </c>
      <c r="D61" s="67">
        <f>SUM(D37:D59)</f>
        <v>-50251903</v>
      </c>
      <c r="E61" s="67">
        <f>SUM(E37:E59)</f>
        <v>-445678951</v>
      </c>
    </row>
    <row r="62" spans="3:7" ht="15">
      <c r="D62" s="205"/>
      <c r="E62" s="205"/>
    </row>
    <row r="63" spans="3:7" ht="15">
      <c r="C63" s="21" t="s">
        <v>227</v>
      </c>
      <c r="D63" s="67">
        <f>+D61+D35</f>
        <v>-20742921</v>
      </c>
      <c r="E63" s="67">
        <f>+E61+E35</f>
        <v>-545744306</v>
      </c>
    </row>
    <row r="64" spans="3:7" ht="15">
      <c r="D64" s="205"/>
      <c r="E64" s="205"/>
    </row>
    <row r="65" spans="3:7" ht="15">
      <c r="C65" s="24" t="s">
        <v>177</v>
      </c>
      <c r="D65" s="67">
        <f>+D9+D63</f>
        <v>94631392</v>
      </c>
      <c r="E65" s="67">
        <f>+E9+E63</f>
        <v>-452727243</v>
      </c>
    </row>
    <row r="66" spans="3:7">
      <c r="D66" s="202"/>
      <c r="E66" s="202"/>
    </row>
    <row r="67" spans="3:7">
      <c r="C67" s="22" t="s">
        <v>167</v>
      </c>
      <c r="D67" s="202"/>
      <c r="E67" s="202"/>
    </row>
    <row r="68" spans="3:7">
      <c r="C68" s="25" t="s">
        <v>220</v>
      </c>
      <c r="D68" s="20">
        <v>127267685</v>
      </c>
      <c r="E68" s="20">
        <v>-219007213</v>
      </c>
    </row>
    <row r="69" spans="3:7">
      <c r="C69" s="25" t="s">
        <v>179</v>
      </c>
      <c r="D69" s="20">
        <v>-40694339</v>
      </c>
      <c r="E69" s="20">
        <v>-170487448</v>
      </c>
    </row>
    <row r="70" spans="3:7">
      <c r="C70" s="25" t="s">
        <v>168</v>
      </c>
      <c r="D70" s="20">
        <v>-18052562</v>
      </c>
      <c r="E70" s="20">
        <v>-21608383</v>
      </c>
    </row>
    <row r="71" spans="3:7">
      <c r="C71" s="25" t="s">
        <v>215</v>
      </c>
      <c r="D71" s="20">
        <v>-511786</v>
      </c>
      <c r="E71" s="20">
        <v>-845704</v>
      </c>
    </row>
    <row r="72" spans="3:7">
      <c r="C72" s="25" t="s">
        <v>169</v>
      </c>
      <c r="D72" s="20">
        <v>-4119148</v>
      </c>
      <c r="E72" s="57">
        <v>0</v>
      </c>
    </row>
    <row r="73" spans="3:7">
      <c r="C73" s="25" t="s">
        <v>228</v>
      </c>
      <c r="D73" s="20">
        <v>-4402822</v>
      </c>
      <c r="E73" s="20">
        <v>-1822562</v>
      </c>
    </row>
    <row r="74" spans="3:7" ht="15">
      <c r="C74" s="25" t="s">
        <v>170</v>
      </c>
      <c r="D74" s="67">
        <v>-2327319</v>
      </c>
      <c r="E74" s="67">
        <v>-3958187</v>
      </c>
    </row>
    <row r="75" spans="3:7" ht="15">
      <c r="D75" s="205"/>
      <c r="E75" s="205"/>
    </row>
    <row r="76" spans="3:7" ht="15">
      <c r="C76" s="26" t="s">
        <v>178</v>
      </c>
      <c r="D76" s="67">
        <f>+SUM(D68:D75)</f>
        <v>57159709</v>
      </c>
      <c r="E76" s="67">
        <f>+SUM(E68:E75)</f>
        <v>-417729497</v>
      </c>
    </row>
    <row r="77" spans="3:7">
      <c r="D77" s="20"/>
      <c r="E77" s="20"/>
    </row>
    <row r="78" spans="3:7">
      <c r="C78" s="22" t="s">
        <v>171</v>
      </c>
      <c r="D78" s="20"/>
      <c r="E78" s="20"/>
    </row>
    <row r="79" spans="3:7">
      <c r="C79" s="21" t="s">
        <v>172</v>
      </c>
      <c r="D79" s="20">
        <v>-3591868</v>
      </c>
      <c r="E79" s="20">
        <v>56300168</v>
      </c>
    </row>
    <row r="80" spans="3:7">
      <c r="C80" s="21" t="s">
        <v>93</v>
      </c>
      <c r="D80" s="20">
        <v>2077317850</v>
      </c>
      <c r="E80" s="20">
        <v>1477214001</v>
      </c>
      <c r="G80" s="204"/>
    </row>
    <row r="81" spans="3:11">
      <c r="C81" s="21" t="s">
        <v>164</v>
      </c>
      <c r="D81" s="20">
        <v>-2180763910</v>
      </c>
      <c r="E81" s="20">
        <v>-593741289</v>
      </c>
      <c r="G81" s="204"/>
    </row>
    <row r="82" spans="3:11">
      <c r="C82" s="21" t="s">
        <v>229</v>
      </c>
      <c r="D82" s="20">
        <v>4197837</v>
      </c>
      <c r="E82" s="20">
        <v>1452058</v>
      </c>
    </row>
    <row r="83" spans="3:11">
      <c r="C83" s="21" t="s">
        <v>165</v>
      </c>
      <c r="D83" s="20">
        <v>-3093986</v>
      </c>
      <c r="E83" s="20">
        <v>-1130089</v>
      </c>
    </row>
    <row r="84" spans="3:11" ht="15">
      <c r="C84" s="21" t="s">
        <v>173</v>
      </c>
      <c r="D84" s="67">
        <v>-95853254</v>
      </c>
      <c r="E84" s="67">
        <v>-80021158</v>
      </c>
    </row>
    <row r="85" spans="3:11" ht="15">
      <c r="D85" s="205"/>
      <c r="E85" s="205"/>
    </row>
    <row r="86" spans="3:11" ht="15">
      <c r="C86" s="26" t="s">
        <v>180</v>
      </c>
      <c r="D86" s="67">
        <f>+SUM(D78:D84)</f>
        <v>-201787331</v>
      </c>
      <c r="E86" s="67">
        <f>+SUM(E78:E84)</f>
        <v>860073691</v>
      </c>
    </row>
    <row r="87" spans="3:11">
      <c r="D87" s="20"/>
      <c r="E87" s="20"/>
    </row>
    <row r="88" spans="3:11">
      <c r="C88" s="22" t="s">
        <v>238</v>
      </c>
      <c r="D88" s="20">
        <v>210660</v>
      </c>
      <c r="E88" s="20">
        <v>51645</v>
      </c>
      <c r="J88" s="202"/>
    </row>
    <row r="89" spans="3:11">
      <c r="C89" s="22"/>
      <c r="D89" s="20"/>
      <c r="E89" s="20"/>
      <c r="J89" s="202"/>
    </row>
    <row r="90" spans="3:11">
      <c r="C90" s="22" t="s">
        <v>176</v>
      </c>
      <c r="D90" s="20">
        <v>-50206890</v>
      </c>
      <c r="E90" s="20">
        <v>-10434694</v>
      </c>
    </row>
    <row r="91" spans="3:11">
      <c r="D91" s="206"/>
      <c r="E91" s="206"/>
      <c r="J91" s="202"/>
    </row>
    <row r="92" spans="3:11" ht="15">
      <c r="C92" s="22" t="s">
        <v>174</v>
      </c>
      <c r="D92" s="67">
        <v>165339944</v>
      </c>
      <c r="E92" s="67">
        <v>175563978</v>
      </c>
      <c r="J92" s="202"/>
    </row>
    <row r="93" spans="3:11">
      <c r="C93" s="22"/>
      <c r="D93" s="20"/>
      <c r="E93" s="20"/>
    </row>
    <row r="94" spans="3:11" ht="15">
      <c r="C94" s="22" t="s">
        <v>175</v>
      </c>
      <c r="D94" s="72">
        <f>+SUM(D90:D93)</f>
        <v>115133054</v>
      </c>
      <c r="E94" s="72">
        <f>+SUM(E90:E93)</f>
        <v>165129284</v>
      </c>
    </row>
    <row r="95" spans="3:11">
      <c r="D95" s="207"/>
      <c r="E95" s="207"/>
    </row>
    <row r="96" spans="3:11">
      <c r="D96" s="206"/>
      <c r="E96" s="206"/>
      <c r="I96" s="208"/>
      <c r="J96" s="208"/>
      <c r="K96" s="208"/>
    </row>
    <row r="97" spans="3:15">
      <c r="D97" s="202"/>
      <c r="E97" s="202"/>
      <c r="I97" s="208"/>
      <c r="J97" s="208"/>
      <c r="K97" s="208"/>
    </row>
    <row r="98" spans="3:15">
      <c r="C98" s="6" t="s">
        <v>46</v>
      </c>
      <c r="D98" s="209"/>
      <c r="E98" s="209"/>
      <c r="I98" s="208"/>
      <c r="J98" s="208"/>
      <c r="K98" s="208"/>
    </row>
    <row r="99" spans="3:15">
      <c r="D99" s="207"/>
      <c r="E99" s="202"/>
      <c r="I99" s="208"/>
      <c r="J99" s="208"/>
      <c r="K99" s="208"/>
    </row>
    <row r="100" spans="3:15">
      <c r="C100" s="269"/>
      <c r="D100" s="269"/>
      <c r="E100" s="269"/>
      <c r="I100" s="208"/>
      <c r="J100" s="208"/>
      <c r="K100" s="208"/>
    </row>
    <row r="101" spans="3:15">
      <c r="D101" s="207"/>
    </row>
    <row r="102" spans="3:15">
      <c r="D102" s="8"/>
      <c r="E102" s="8"/>
    </row>
    <row r="103" spans="3:15">
      <c r="D103" s="10"/>
      <c r="E103" s="11"/>
    </row>
    <row r="104" spans="3:15" ht="15">
      <c r="D104" s="10"/>
      <c r="E104" s="11"/>
      <c r="F104" s="30"/>
      <c r="G104" s="30"/>
      <c r="H104" s="30"/>
      <c r="I104" s="30"/>
      <c r="J104" s="167"/>
      <c r="K104" s="30"/>
      <c r="L104" s="30"/>
      <c r="M104" s="169"/>
      <c r="N104" s="30"/>
      <c r="O104" s="30"/>
    </row>
    <row r="105" spans="3:15" ht="15">
      <c r="C105" s="27"/>
      <c r="E105" s="13"/>
      <c r="F105" s="30"/>
      <c r="G105" s="30"/>
      <c r="H105" s="210"/>
      <c r="I105" s="30"/>
      <c r="J105" s="211"/>
      <c r="K105" s="212"/>
      <c r="L105" s="212"/>
      <c r="M105" s="213"/>
      <c r="N105" s="30"/>
      <c r="O105" s="30"/>
    </row>
    <row r="106" spans="3:15" ht="15">
      <c r="C106" s="28"/>
      <c r="E106" s="11"/>
      <c r="F106" s="30"/>
      <c r="G106" s="30"/>
      <c r="H106" s="214"/>
      <c r="I106" s="30"/>
      <c r="J106" s="195"/>
      <c r="K106" s="30"/>
      <c r="L106" s="30"/>
      <c r="M106" s="169"/>
      <c r="N106" s="30"/>
      <c r="O106" s="30"/>
    </row>
    <row r="107" spans="3:15" ht="15">
      <c r="E107" s="11"/>
      <c r="F107" s="30"/>
      <c r="G107" s="30"/>
      <c r="H107" s="214"/>
      <c r="I107" s="30"/>
      <c r="J107" s="195"/>
      <c r="K107" s="30"/>
      <c r="L107" s="30"/>
      <c r="M107" s="169"/>
      <c r="N107" s="30"/>
      <c r="O107" s="30"/>
    </row>
    <row r="108" spans="3:15" ht="15">
      <c r="D108" s="10"/>
      <c r="E108" s="11"/>
      <c r="F108" s="30"/>
      <c r="G108" s="30"/>
      <c r="H108" s="30"/>
      <c r="I108" s="30"/>
      <c r="J108" s="195"/>
      <c r="K108" s="30"/>
      <c r="L108" s="30"/>
      <c r="M108" s="169"/>
      <c r="N108" s="30"/>
      <c r="O108" s="30"/>
    </row>
    <row r="109" spans="3:15" ht="15">
      <c r="D109" s="10"/>
      <c r="E109" s="11"/>
      <c r="F109" s="30"/>
      <c r="G109" s="30"/>
      <c r="H109" s="30"/>
      <c r="I109" s="30"/>
      <c r="J109" s="195"/>
      <c r="K109" s="30"/>
      <c r="L109" s="30"/>
      <c r="M109" s="169"/>
      <c r="N109" s="30"/>
      <c r="O109" s="30"/>
    </row>
    <row r="110" spans="3:15" ht="15">
      <c r="C110" s="29"/>
      <c r="D110" s="215"/>
      <c r="E110" s="215"/>
      <c r="F110" s="30"/>
      <c r="G110" s="30"/>
      <c r="H110" s="30"/>
      <c r="I110" s="30"/>
      <c r="J110" s="167"/>
      <c r="K110" s="30"/>
      <c r="L110" s="30"/>
      <c r="M110" s="169"/>
      <c r="N110" s="30"/>
      <c r="O110" s="30"/>
    </row>
    <row r="111" spans="3:15" ht="15">
      <c r="C111" s="30"/>
      <c r="D111" s="30"/>
      <c r="E111" s="30"/>
      <c r="F111" s="30"/>
      <c r="G111" s="30"/>
      <c r="H111" s="30"/>
      <c r="I111" s="30"/>
      <c r="J111" s="167"/>
      <c r="K111" s="30"/>
      <c r="L111" s="30"/>
      <c r="M111" s="169"/>
      <c r="N111" s="30"/>
      <c r="O111" s="30"/>
    </row>
    <row r="112" spans="3:15" ht="15">
      <c r="C112" s="30"/>
      <c r="D112" s="216"/>
      <c r="E112" s="216"/>
      <c r="F112" s="30"/>
      <c r="G112" s="30"/>
      <c r="H112" s="30"/>
      <c r="I112" s="30"/>
      <c r="J112" s="167"/>
      <c r="K112" s="30"/>
      <c r="L112" s="30"/>
      <c r="M112" s="169"/>
      <c r="N112" s="30"/>
      <c r="O112" s="30"/>
    </row>
    <row r="113" spans="3:5">
      <c r="D113" s="217">
        <v>115133054</v>
      </c>
      <c r="E113" s="7">
        <v>165129284</v>
      </c>
    </row>
    <row r="114" spans="3:5">
      <c r="D114" s="218"/>
    </row>
    <row r="115" spans="3:5">
      <c r="D115" s="219">
        <f>+D94-D113</f>
        <v>0</v>
      </c>
      <c r="E115" s="219">
        <f>+E94-E113</f>
        <v>0</v>
      </c>
    </row>
    <row r="116" spans="3:5">
      <c r="C116" s="31"/>
    </row>
    <row r="117" spans="3:5" ht="12.75" customHeight="1">
      <c r="C117" s="31"/>
    </row>
  </sheetData>
  <sheetProtection algorithmName="SHA-512" hashValue="nucLL33Hos4O0OFZQOtUInPtRyP7YdgciW1m7c53ObEakkozmwvFMMlucx57uuZkM6cnPIFT88LETc4L2bI4HA==" saltValue="7Fvu5/hWGufZBUHvBpNpEQ==" spinCount="100000" sheet="1" objects="1" scenarios="1"/>
  <mergeCells count="1">
    <mergeCell ref="C100:E100"/>
  </mergeCells>
  <pageMargins left="0.98425196850393704" right="0.51181102362204722" top="0.98425196850393704" bottom="0.78740157480314965" header="0.51181102362204722" footer="0.51181102362204722"/>
  <pageSetup scale="65" firstPageNumber="8" orientation="portrait" useFirstPageNumber="1" r:id="rId1"/>
  <headerFooter alignWithMargins="0">
    <oddFooter>&amp;C&amp;"Verdana,Normal"- &amp;P -</oddFooter>
  </headerFooter>
  <rowBreaks count="1" manualBreakCount="1">
    <brk id="76" min="2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6FDBA7-A796-4F2D-8149-5E185694D1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A589A5-BA56-4AE9-83F9-9E21DBF73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F63C53-4506-43EF-8FDC-B541A7A9CB03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Balance</vt:lpstr>
      <vt:lpstr>Estado de Resultados</vt:lpstr>
      <vt:lpstr>Otro Resultado Integral</vt:lpstr>
      <vt:lpstr>ECP</vt:lpstr>
      <vt:lpstr>EFE</vt:lpstr>
      <vt:lpstr>Balance!Área_de_impresión</vt:lpstr>
      <vt:lpstr>ECP!Área_de_impresión</vt:lpstr>
      <vt:lpstr>EFE!Área_de_impresión</vt:lpstr>
      <vt:lpstr>'Estado de Resultados'!Área_de_impresión</vt:lpstr>
      <vt:lpstr>'Otro Resultado Integral'!Área_de_impresión</vt:lpstr>
      <vt:lpstr>CAJA</vt:lpstr>
      <vt:lpstr>EFE!Títulos_a_imprimir</vt:lpstr>
      <vt:lpstr>'Estado de Resultados'!Títulos_a_imprimir</vt:lpstr>
    </vt:vector>
  </TitlesOfParts>
  <Company>BCH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Oswaldo Diaz Alvarez</cp:lastModifiedBy>
  <cp:lastPrinted>2020-04-02T00:36:18Z</cp:lastPrinted>
  <dcterms:created xsi:type="dcterms:W3CDTF">1996-12-17T20:50:00Z</dcterms:created>
  <dcterms:modified xsi:type="dcterms:W3CDTF">2020-04-02T19:17:17Z</dcterms:modified>
</cp:coreProperties>
</file>